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программная структура" sheetId="1" r:id="rId1"/>
  </sheets>
  <definedNames>
    <definedName name="_xlnm._FilterDatabase" localSheetId="0" hidden="1">'программная структура'!$D$9:$D$250</definedName>
    <definedName name="APPT" localSheetId="0">'программная структура'!#REF!</definedName>
    <definedName name="FIO" localSheetId="0">'программная структура'!#REF!</definedName>
    <definedName name="SIGN" localSheetId="0">'программная структура'!#REF!</definedName>
  </definedNames>
  <calcPr fullCalcOnLoad="1"/>
</workbook>
</file>

<file path=xl/sharedStrings.xml><?xml version="1.0" encoding="utf-8"?>
<sst xmlns="http://schemas.openxmlformats.org/spreadsheetml/2006/main" count="570" uniqueCount="240">
  <si>
    <t>Строительство, реконструкция, ремонт, содержание автомобильных дорог, дорожных сооружений местного значения</t>
  </si>
  <si>
    <t>Уплата государственной пошлины по судебным делам</t>
  </si>
  <si>
    <t>62.9.1504</t>
  </si>
  <si>
    <t>Уплата прочих  налогов, сборов и иных платежей</t>
  </si>
  <si>
    <t>Осуществление отдельных государственных полномочий по исполнению органами местного самоуправления Ленинградской области части функций по исполнению областного бюджета Ленинградской области в рамках непрограммных расходов органов исполнительной власти Ленинградской области</t>
  </si>
  <si>
    <t>62.9.1502</t>
  </si>
  <si>
    <t>870</t>
  </si>
  <si>
    <t>61.8</t>
  </si>
  <si>
    <t>Содержание органов местного самоуправления</t>
  </si>
  <si>
    <t>61.7</t>
  </si>
  <si>
    <t>61.7.1102</t>
  </si>
  <si>
    <t>61.7.1104</t>
  </si>
  <si>
    <t>61.8.1103</t>
  </si>
  <si>
    <t>61.8.1105</t>
  </si>
  <si>
    <t>61.7.7102</t>
  </si>
  <si>
    <t>Расходы на выплаты муниципальным служащим органов местного самоуправления</t>
  </si>
  <si>
    <t>62.9.1505</t>
  </si>
  <si>
    <t>62.9.1506</t>
  </si>
  <si>
    <t>62.9.1507</t>
  </si>
  <si>
    <t>Социальная политика в Сиверском городском поселении</t>
  </si>
  <si>
    <t xml:space="preserve">РАСПРЕДЕЛЕНИЕ
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бюджетов бюджета Сиверского городского поселения на 2014 год </t>
  </si>
  <si>
    <t>Развитие физической культуры и спорта в Сиверском городском поселении</t>
  </si>
  <si>
    <t>Развитие физической культуры и массового спорта в Сиверском городском поселении</t>
  </si>
  <si>
    <t>240</t>
  </si>
  <si>
    <t xml:space="preserve">Обеспечение деятельности подведомственных учреждений </t>
  </si>
  <si>
    <t>Физическая культура и спорт</t>
  </si>
  <si>
    <t>1101</t>
  </si>
  <si>
    <t>53.9.1290</t>
  </si>
  <si>
    <t>Развитие культуры и искусства в Сиверском городском поселении</t>
  </si>
  <si>
    <t>Развитие культуры вСиверском городском поселении</t>
  </si>
  <si>
    <t>55.1.9526</t>
  </si>
  <si>
    <t>Переселение граждан из аварийного жилого фонда</t>
  </si>
  <si>
    <t>62.9.9548</t>
  </si>
  <si>
    <t>62.9.1503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</si>
  <si>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</si>
  <si>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</si>
  <si>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Итого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</si>
  <si>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</si>
  <si>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</si>
  <si>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</si>
  <si>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</si>
  <si>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</si>
  <si>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</si>
  <si>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</si>
  <si>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</si>
  <si>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</si>
  <si>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>Резервные фонды местных администраций</t>
  </si>
  <si>
    <t>Прочие расходы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</si>
  <si>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</si>
  <si>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</si>
  <si>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</si>
  <si>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мероприятий, осуществляемых органами местного самоуправления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</si>
  <si>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</si>
  <si>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Обеспечение деятельности подведомственных учреждений</t>
  </si>
  <si>
    <t>Органы внутренних дел</t>
  </si>
  <si>
    <t>0302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</si>
  <si>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</si>
  <si>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</si>
  <si>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</si>
  <si>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Общеэкономические вопросы</t>
  </si>
  <si>
    <t>0401</t>
  </si>
  <si>
    <t>Дорожное хозяйство (дорожные фонды)</t>
  </si>
  <si>
    <t>0409</t>
  </si>
  <si>
    <t>Бюджетные инвестиции в объекты капитального строительства собственности муниципальных образований</t>
  </si>
  <si>
    <t>Связь и информатика</t>
  </si>
  <si>
    <t>0410</t>
  </si>
  <si>
    <t>Отдельные мероприятия в области информационно-коммуникационных технологий и связи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</si>
  <si>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</si>
  <si>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</si>
  <si>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</si>
  <si>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Обеспечение мероприятий по содержанию, текущему и капитальному ремонту многоквартирных домов</t>
  </si>
  <si>
    <t>Мероприятия в области спорта, физической культуры и туризма</t>
  </si>
  <si>
    <t>53.9.1534</t>
  </si>
  <si>
    <t>Жилищное хозяйство</t>
  </si>
  <si>
    <t>0501</t>
  </si>
  <si>
    <t>Коммунальное хозяйство</t>
  </si>
  <si>
    <t>Молодежная политика и оздоровление детей</t>
  </si>
  <si>
    <t>0707</t>
  </si>
  <si>
    <t>Проведение мероприятий для детей и молодежи</t>
  </si>
  <si>
    <t>Культура</t>
  </si>
  <si>
    <t>0801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</si>
  <si>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</si>
  <si>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</si>
  <si>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</si>
  <si>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52.3.1528</t>
  </si>
  <si>
    <t>55.2</t>
  </si>
  <si>
    <t>Иные пенсии, социальные доплаты к пенсиям</t>
  </si>
  <si>
    <t>321</t>
  </si>
  <si>
    <t>Социальная поддержка отдельных категорий граждан</t>
  </si>
  <si>
    <t>Массовый спорт</t>
  </si>
  <si>
    <t>1102</t>
  </si>
  <si>
    <t>к Решению Совета депутатов</t>
  </si>
  <si>
    <t>Наименование</t>
  </si>
  <si>
    <t>Раздел, подраздел</t>
  </si>
  <si>
    <t>Целевая статья</t>
  </si>
  <si>
    <t>Вид расхода</t>
  </si>
  <si>
    <t>Бюджет на 2014 год, тыс.руб.</t>
  </si>
  <si>
    <t>540</t>
  </si>
  <si>
    <t>Резервные средства</t>
  </si>
  <si>
    <t>Диспансеризация муниципальных и немуниципальных служащих</t>
  </si>
  <si>
    <t>Премии и гранты</t>
  </si>
  <si>
    <t>350</t>
  </si>
  <si>
    <t>852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</si>
  <si>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</si>
  <si>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</si>
  <si>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414</t>
  </si>
  <si>
    <t>57.1.1515</t>
  </si>
  <si>
    <t>62.9.1517</t>
  </si>
  <si>
    <t>57.2.9504</t>
  </si>
  <si>
    <t>Бюджетные инвестиции в объекты капитального строительства собственности государственной (муниципальной) собственности</t>
  </si>
  <si>
    <t>55.1.1508</t>
  </si>
  <si>
    <t>59.2.1523</t>
  </si>
  <si>
    <t>58.1.9540</t>
  </si>
  <si>
    <t>Обеспечение деятельности подведомственных учреждений (ДК)</t>
  </si>
  <si>
    <t>Обеспечение деятельности подведомственных учреждений (БИБЛИОТЕКИ)</t>
  </si>
  <si>
    <t>52</t>
  </si>
  <si>
    <t>52.3</t>
  </si>
  <si>
    <t>53.9</t>
  </si>
  <si>
    <t>54.1</t>
  </si>
  <si>
    <t>54.2</t>
  </si>
  <si>
    <t>Обеспечение качественным жильем граждан на территории Гатчинского муниципального района</t>
  </si>
  <si>
    <t>Обеспечение жильем и поддержка граждан, нуждающихся в улучшении жилищных условий</t>
  </si>
  <si>
    <t>55.1</t>
  </si>
  <si>
    <t>Обеспечение правопорядка и профилактика правонарушений</t>
  </si>
  <si>
    <t>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</si>
  <si>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56.1</t>
  </si>
  <si>
    <t>56.2</t>
  </si>
  <si>
    <t>57.1</t>
  </si>
  <si>
    <t>57.2</t>
  </si>
  <si>
    <t>57.3</t>
  </si>
  <si>
    <t>Обеспечение устойчивого функционирования и развития коммунальной и инженерной инфраструктуры и повышение энергоэффективности</t>
  </si>
  <si>
    <t>58.1</t>
  </si>
  <si>
    <t>54.2.1546</t>
  </si>
  <si>
    <t>Прочие мероприятия в сфере культуры, кинематографии, средств массовой информации</t>
  </si>
  <si>
    <t>54.1.1250</t>
  </si>
  <si>
    <t>54.1.1260</t>
  </si>
  <si>
    <t>59.2</t>
  </si>
  <si>
    <t>Непрограммная часть</t>
  </si>
  <si>
    <t>Обеспечение деятельности органов управления</t>
  </si>
  <si>
    <t>Прочие непрограммные расходы</t>
  </si>
  <si>
    <t>62.9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</si>
  <si>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</si>
  <si>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</si>
  <si>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</si>
  <si>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</si>
  <si>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Прочая закупка товаров, работ и услуг для обеспечения государственных (муниципальных) нужд</t>
  </si>
  <si>
    <t>244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</si>
  <si>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</si>
  <si>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</si>
  <si>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55.2.1519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</si>
  <si>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</si>
  <si>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55.2.1520</t>
  </si>
  <si>
    <t>Содержание муниципального жилищного фонда, в том числе капитальный ремонт муниципального жилищного фонда</t>
  </si>
  <si>
    <t>55.2.1521</t>
  </si>
  <si>
    <t>Мероприятия в области жилищного хозяйства</t>
  </si>
  <si>
    <t>55.2.1522</t>
  </si>
  <si>
    <t>Мероприятия в области коммунального хозяйства</t>
  </si>
  <si>
    <t>Развитие инженерной и социальной инфраструктуры в районах массовой жилой застройки</t>
  </si>
  <si>
    <t>55.4.1538</t>
  </si>
  <si>
    <t>0503</t>
  </si>
  <si>
    <t>Уличное освещение</t>
  </si>
  <si>
    <t>Озеленение</t>
  </si>
  <si>
    <t>55.4.1540</t>
  </si>
  <si>
    <t>55.4.1542</t>
  </si>
  <si>
    <t>Прочия мероприятия по благоустройству городских округов и поселений</t>
  </si>
  <si>
    <t>БезопасностьСиверского городского поселения</t>
  </si>
  <si>
    <t>Профилактика правонарушений в Сиверском городском поселении</t>
  </si>
  <si>
    <t>56.2.1511</t>
  </si>
  <si>
    <t>0310</t>
  </si>
  <si>
    <t>Обеспечение пожарной безопасности</t>
  </si>
  <si>
    <t>Социально-экономическое развитие Сиверского городского поселения</t>
  </si>
  <si>
    <t>Информационное общество в Сиверском городском поселении</t>
  </si>
  <si>
    <t>Стимулирование экономической активности Сиверского городского поселения</t>
  </si>
  <si>
    <t>Развитие и поддержка предпринимательства в Сиверском городском поселении</t>
  </si>
  <si>
    <t>57.2.1533</t>
  </si>
  <si>
    <t>Организация общественных работ для безработных граждан на территории Сиверского городского поселения</t>
  </si>
  <si>
    <t>57.3.1539</t>
  </si>
  <si>
    <t>Развитие автомобильных дорог Сиверского городского поселения</t>
  </si>
  <si>
    <t>57.3.9559</t>
  </si>
  <si>
    <t>Энергосбережение и повышение энергетической эффективности на территории Сиверского городского поселения</t>
  </si>
  <si>
    <t>62.9.1302</t>
  </si>
  <si>
    <t>Передача полномочий по казначейскому исполнению бюджетов поселений</t>
  </si>
  <si>
    <t>62.9.1303</t>
  </si>
  <si>
    <t>Передача полномочий по некоторым жилищным вопросам</t>
  </si>
  <si>
    <t>62.9.1304</t>
  </si>
  <si>
    <t>Передача полномочий по регулированию тарифов на товары и услуги организаций коммунального хозяйства</t>
  </si>
  <si>
    <t>62.9.1306</t>
  </si>
  <si>
    <t>Передача полномочий по осуществлению финансового контроля бюжетов поселений</t>
  </si>
  <si>
    <t>62.9.1307</t>
  </si>
  <si>
    <t xml:space="preserve">Иные межбюджетные трансферты </t>
  </si>
  <si>
    <t>Передача полномочий по организации централизованных коммунальных услуг</t>
  </si>
  <si>
    <t>62.9.1518</t>
  </si>
  <si>
    <t>Устойчивое общественное развитие в Сиверском городском поселении</t>
  </si>
  <si>
    <t>МолодежьСиверского городского поселения</t>
  </si>
  <si>
    <t>Сиверского городского поселения</t>
  </si>
  <si>
    <t>0502</t>
  </si>
  <si>
    <t xml:space="preserve">Развитие муниципальной службы в администрации Сиверского городского поселения и ее структурных подразделениях , обладающих правами юридического лица </t>
  </si>
  <si>
    <t>62.9.1543</t>
  </si>
  <si>
    <t>0107</t>
  </si>
  <si>
    <t>Проведение выборов в представительные органы муниципального образования</t>
  </si>
  <si>
    <t xml:space="preserve">Проведение выборов </t>
  </si>
  <si>
    <t>55.4.9558</t>
  </si>
  <si>
    <t>62.9.5118</t>
  </si>
  <si>
    <t>Осуществление первичного воинскоо учета на территориях, где отсутствуют военные комиссариаты</t>
  </si>
  <si>
    <t>0203</t>
  </si>
  <si>
    <t>Развитие части территорий городского (сельского)поселения)</t>
  </si>
  <si>
    <t>Благоустройство</t>
  </si>
  <si>
    <t>Организация и содержание мест захоранения</t>
  </si>
  <si>
    <t>Приложение   7</t>
  </si>
  <si>
    <t>56.1.1548</t>
  </si>
  <si>
    <t>Оказание поддержки гражданам, пострадавшим в результате пожара муниципального жилого фонда</t>
  </si>
  <si>
    <t>55.1.7080</t>
  </si>
  <si>
    <t>412</t>
  </si>
  <si>
    <t>55.1.9603</t>
  </si>
  <si>
    <t>55.1.9503</t>
  </si>
  <si>
    <t>62.9.1541</t>
  </si>
  <si>
    <t>62.9.7202</t>
  </si>
  <si>
    <t>612</t>
  </si>
  <si>
    <t>59.2.9531</t>
  </si>
  <si>
    <t>54.2.9556</t>
  </si>
  <si>
    <t>54.2.9538</t>
  </si>
  <si>
    <t>Поддержка муниципальных образований по развитию общественной инфаструктуры муниципального значения</t>
  </si>
  <si>
    <t>57.3.7013</t>
  </si>
  <si>
    <t>57.3.7014</t>
  </si>
  <si>
    <t>Капитальный ремонт и ремонт дворовых территорий многоквартирных домов, проездов к дворовым территориям многоквартирных населенных пунктов Ленинградской области</t>
  </si>
  <si>
    <t>Капитальный ремонт и ремонт автомобильных дорог общего пользования местного значения</t>
  </si>
  <si>
    <t>55.4.7088</t>
  </si>
  <si>
    <t>Реализация проектов местных инициатив граждан</t>
  </si>
  <si>
    <t>53.9.7041</t>
  </si>
  <si>
    <t>54.2.1508</t>
  </si>
  <si>
    <t>54.2.7035</t>
  </si>
  <si>
    <t>54.1.7036</t>
  </si>
  <si>
    <t>55.2.7212</t>
  </si>
  <si>
    <t>55.4</t>
  </si>
  <si>
    <t>Мероприятия в области землеустройству и землепользованию</t>
  </si>
  <si>
    <t>Передача полномочий по  муниципальному жилищному контролю</t>
  </si>
  <si>
    <t>62.9.1301</t>
  </si>
  <si>
    <t>55.2.1640</t>
  </si>
  <si>
    <t>243</t>
  </si>
  <si>
    <t>№  30 от   26.12.2014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</si>
</sst>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_ ;[Red]\-#,##0.00\ "/>
    <numFmt numFmtId="167" formatCode="#,##0.000"/>
  </numFmts>
  <fonts count="31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6" fillId="22" borderId="1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166" fontId="8" fillId="0" borderId="0" xfId="0" applyNumberFormat="1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vertical="center"/>
    </xf>
    <xf numFmtId="166" fontId="8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2" fontId="6" fillId="24" borderId="10" xfId="0" applyNumberFormat="1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6" fillId="4" borderId="10" xfId="0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9" fontId="8" fillId="4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2" fontId="8" fillId="24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16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" fontId="8" fillId="4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6" fillId="22" borderId="10" xfId="0" applyNumberFormat="1" applyFont="1" applyFill="1" applyBorder="1" applyAlignment="1">
      <alignment horizontal="right" vertical="center" wrapText="1"/>
    </xf>
    <xf numFmtId="49" fontId="6" fillId="7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 vertical="center"/>
    </xf>
    <xf numFmtId="166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" fontId="6" fillId="7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2" fillId="22" borderId="10" xfId="0" applyFont="1" applyFill="1" applyBorder="1" applyAlignment="1">
      <alignment vertical="center" wrapText="1"/>
    </xf>
    <xf numFmtId="49" fontId="8" fillId="4" borderId="10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6" fillId="24" borderId="10" xfId="0" applyFont="1" applyFill="1" applyBorder="1" applyAlignment="1">
      <alignment horizontal="justify" vertical="center" wrapText="1"/>
    </xf>
    <xf numFmtId="49" fontId="6" fillId="22" borderId="10" xfId="0" applyNumberFormat="1" applyFont="1" applyFill="1" applyBorder="1" applyAlignment="1">
      <alignment horizontal="justify" vertical="center" wrapText="1"/>
    </xf>
    <xf numFmtId="0" fontId="6" fillId="22" borderId="10" xfId="0" applyFont="1" applyFill="1" applyBorder="1" applyAlignment="1">
      <alignment horizontal="justify" vertical="center" wrapText="1"/>
    </xf>
    <xf numFmtId="49" fontId="1" fillId="7" borderId="10" xfId="0" applyNumberFormat="1" applyFont="1" applyFill="1" applyBorder="1" applyAlignment="1">
      <alignment horizontal="justify" vertical="center"/>
    </xf>
    <xf numFmtId="49" fontId="6" fillId="0" borderId="0" xfId="0" applyNumberFormat="1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" fontId="8" fillId="5" borderId="0" xfId="0" applyNumberFormat="1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wrapText="1"/>
    </xf>
    <xf numFmtId="2" fontId="1" fillId="24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2" fontId="11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vertical="center" wrapText="1"/>
    </xf>
    <xf numFmtId="2" fontId="8" fillId="24" borderId="10" xfId="0" applyNumberFormat="1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70"/>
  <sheetViews>
    <sheetView showGridLines="0" tabSelected="1" zoomScale="120" zoomScaleNormal="120" zoomScalePageLayoutView="0" workbookViewId="0" topLeftCell="A193">
      <selection activeCell="E197" sqref="E197"/>
    </sheetView>
  </sheetViews>
  <sheetFormatPr defaultColWidth="9.140625" defaultRowHeight="12.75" customHeight="1" outlineLevelRow="3"/>
  <cols>
    <col min="1" max="1" width="63.421875" style="84" customWidth="1"/>
    <col min="2" max="2" width="8.28125" style="20" customWidth="1"/>
    <col min="3" max="3" width="7.57421875" style="20" customWidth="1"/>
    <col min="4" max="4" width="9.140625" style="20" customWidth="1"/>
    <col min="5" max="5" width="16.8515625" style="20" customWidth="1"/>
    <col min="6" max="6" width="10.8515625" style="5" hidden="1" customWidth="1"/>
    <col min="7" max="7" width="13.28125" style="6" hidden="1" customWidth="1"/>
    <col min="8" max="8" width="11.28125" style="5" bestFit="1" customWidth="1"/>
    <col min="9" max="9" width="12.57421875" style="36" customWidth="1"/>
    <col min="10" max="16384" width="9.140625" style="20" customWidth="1"/>
  </cols>
  <sheetData>
    <row r="1" spans="1:5" ht="12.75" customHeight="1">
      <c r="A1" s="76"/>
      <c r="B1" s="19"/>
      <c r="C1" s="19"/>
      <c r="D1" s="89" t="s">
        <v>208</v>
      </c>
      <c r="E1" s="89"/>
    </row>
    <row r="2" spans="1:5" ht="12.75" customHeight="1">
      <c r="A2" s="77"/>
      <c r="B2" s="21"/>
      <c r="C2" s="27"/>
      <c r="D2" s="89" t="s">
        <v>91</v>
      </c>
      <c r="E2" s="89"/>
    </row>
    <row r="3" spans="1:5" ht="12.75" customHeight="1">
      <c r="A3" s="77"/>
      <c r="B3" s="21"/>
      <c r="C3" s="27"/>
      <c r="D3" s="89" t="s">
        <v>194</v>
      </c>
      <c r="E3" s="89"/>
    </row>
    <row r="4" spans="1:5" ht="12.75" customHeight="1">
      <c r="A4" s="78"/>
      <c r="B4" s="22"/>
      <c r="C4" s="22"/>
      <c r="D4" s="89" t="s">
        <v>239</v>
      </c>
      <c r="E4" s="89"/>
    </row>
    <row r="5" spans="1:7" ht="12" customHeight="1">
      <c r="A5" s="90"/>
      <c r="B5" s="90"/>
      <c r="C5" s="90"/>
      <c r="D5" s="90"/>
      <c r="E5" s="90"/>
      <c r="F5" s="90"/>
      <c r="G5" s="90"/>
    </row>
    <row r="6" spans="1:7" ht="12.75" hidden="1">
      <c r="A6" s="90"/>
      <c r="B6" s="90"/>
      <c r="C6" s="90"/>
      <c r="D6" s="90"/>
      <c r="E6" s="90"/>
      <c r="F6" s="90"/>
      <c r="G6" s="90"/>
    </row>
    <row r="7" spans="1:7" ht="75" customHeight="1">
      <c r="A7" s="91" t="s">
        <v>20</v>
      </c>
      <c r="B7" s="91"/>
      <c r="C7" s="91"/>
      <c r="D7" s="91"/>
      <c r="E7" s="91"/>
      <c r="F7" s="92"/>
      <c r="G7" s="92"/>
    </row>
    <row r="8" spans="1:7" ht="12.75">
      <c r="A8" s="90"/>
      <c r="B8" s="90"/>
      <c r="C8" s="90"/>
      <c r="D8" s="90"/>
      <c r="E8" s="90"/>
      <c r="F8" s="90"/>
      <c r="G8" s="90"/>
    </row>
    <row r="9" spans="1:5" ht="14.25" customHeight="1">
      <c r="A9" s="94" t="s">
        <v>92</v>
      </c>
      <c r="B9" s="93" t="s">
        <v>94</v>
      </c>
      <c r="C9" s="93" t="s">
        <v>95</v>
      </c>
      <c r="D9" s="93" t="s">
        <v>93</v>
      </c>
      <c r="E9" s="93" t="s">
        <v>96</v>
      </c>
    </row>
    <row r="10" spans="1:5" ht="24" customHeight="1">
      <c r="A10" s="94"/>
      <c r="B10" s="93"/>
      <c r="C10" s="93"/>
      <c r="D10" s="93"/>
      <c r="E10" s="93"/>
    </row>
    <row r="11" spans="1:5" ht="24" customHeight="1">
      <c r="A11" s="79" t="s">
        <v>137</v>
      </c>
      <c r="B11" s="11"/>
      <c r="C11" s="28"/>
      <c r="D11" s="28"/>
      <c r="E11" s="28"/>
    </row>
    <row r="12" spans="1:9" s="31" customFormat="1" ht="12.75">
      <c r="A12" s="80" t="s">
        <v>19</v>
      </c>
      <c r="B12" s="3" t="s">
        <v>115</v>
      </c>
      <c r="C12" s="3"/>
      <c r="D12" s="3"/>
      <c r="E12" s="49">
        <f>E13</f>
        <v>950</v>
      </c>
      <c r="F12" s="29">
        <f>SUM(F13:F13)</f>
        <v>0</v>
      </c>
      <c r="G12" s="30">
        <f aca="true" t="shared" si="0" ref="G12:G21">E12-F12</f>
        <v>950</v>
      </c>
      <c r="H12" s="29"/>
      <c r="I12" s="38"/>
    </row>
    <row r="13" spans="1:7" ht="12.75" outlineLevel="1">
      <c r="A13" s="12" t="s">
        <v>88</v>
      </c>
      <c r="B13" s="24" t="s">
        <v>116</v>
      </c>
      <c r="C13" s="24"/>
      <c r="D13" s="24"/>
      <c r="E13" s="45">
        <f>E14</f>
        <v>950</v>
      </c>
      <c r="G13" s="6">
        <f t="shared" si="0"/>
        <v>950</v>
      </c>
    </row>
    <row r="14" spans="1:9" s="31" customFormat="1" ht="25.5" outlineLevel="2">
      <c r="A14" s="44" t="s">
        <v>83</v>
      </c>
      <c r="B14" s="33" t="s">
        <v>84</v>
      </c>
      <c r="C14" s="1"/>
      <c r="D14" s="1"/>
      <c r="E14" s="47">
        <f>E15</f>
        <v>950</v>
      </c>
      <c r="F14" s="29"/>
      <c r="G14" s="30">
        <f t="shared" si="0"/>
        <v>950</v>
      </c>
      <c r="H14" s="29"/>
      <c r="I14" s="38"/>
    </row>
    <row r="15" spans="1:7" ht="12.75" outlineLevel="2">
      <c r="A15" s="25" t="s">
        <v>86</v>
      </c>
      <c r="B15" s="26" t="s">
        <v>84</v>
      </c>
      <c r="C15" s="2" t="s">
        <v>87</v>
      </c>
      <c r="D15" s="2"/>
      <c r="E15" s="46">
        <f>E16</f>
        <v>950</v>
      </c>
      <c r="G15" s="6">
        <f t="shared" si="0"/>
        <v>950</v>
      </c>
    </row>
    <row r="16" spans="1:7" ht="12.75" outlineLevel="2">
      <c r="A16" s="25" t="s">
        <v>81</v>
      </c>
      <c r="B16" s="26" t="s">
        <v>84</v>
      </c>
      <c r="C16" s="2" t="s">
        <v>87</v>
      </c>
      <c r="D16" s="2" t="s">
        <v>82</v>
      </c>
      <c r="E16" s="46">
        <v>950</v>
      </c>
      <c r="G16" s="6">
        <f t="shared" si="0"/>
        <v>950</v>
      </c>
    </row>
    <row r="17" spans="1:9" s="31" customFormat="1" ht="24" customHeight="1">
      <c r="A17" s="81" t="s">
        <v>21</v>
      </c>
      <c r="B17" s="17">
        <v>53</v>
      </c>
      <c r="C17" s="74"/>
      <c r="D17" s="3"/>
      <c r="E17" s="49">
        <f>E18</f>
        <v>9463.8</v>
      </c>
      <c r="F17" s="29">
        <f>SUM(F18:F21)</f>
        <v>520</v>
      </c>
      <c r="G17" s="30">
        <f t="shared" si="0"/>
        <v>8943.8</v>
      </c>
      <c r="H17" s="29"/>
      <c r="I17" s="38"/>
    </row>
    <row r="18" spans="1:7" ht="25.5" outlineLevel="1">
      <c r="A18" s="13" t="s">
        <v>22</v>
      </c>
      <c r="B18" s="4" t="s">
        <v>117</v>
      </c>
      <c r="C18" s="24"/>
      <c r="D18" s="24"/>
      <c r="E18" s="45">
        <f>E19+E22</f>
        <v>9463.8</v>
      </c>
      <c r="F18" s="5">
        <v>520</v>
      </c>
      <c r="G18" s="6">
        <f t="shared" si="0"/>
        <v>8943.8</v>
      </c>
    </row>
    <row r="19" spans="1:9" s="31" customFormat="1" ht="18" customHeight="1" outlineLevel="2">
      <c r="A19" s="44" t="s">
        <v>71</v>
      </c>
      <c r="B19" s="42" t="s">
        <v>72</v>
      </c>
      <c r="C19" s="1"/>
      <c r="D19" s="1"/>
      <c r="E19" s="47">
        <f>E20</f>
        <v>500</v>
      </c>
      <c r="F19" s="29"/>
      <c r="G19" s="30">
        <f t="shared" si="0"/>
        <v>500</v>
      </c>
      <c r="H19" s="29"/>
      <c r="I19" s="38"/>
    </row>
    <row r="20" spans="1:7" ht="25.5" outlineLevel="2">
      <c r="A20" s="25" t="s">
        <v>145</v>
      </c>
      <c r="B20" s="41" t="s">
        <v>72</v>
      </c>
      <c r="C20" s="2" t="s">
        <v>23</v>
      </c>
      <c r="D20" s="2"/>
      <c r="E20" s="46">
        <f>E21</f>
        <v>500</v>
      </c>
      <c r="G20" s="6">
        <f t="shared" si="0"/>
        <v>500</v>
      </c>
    </row>
    <row r="21" spans="1:7" ht="16.5" customHeight="1" outlineLevel="2" collapsed="1">
      <c r="A21" s="25" t="s">
        <v>89</v>
      </c>
      <c r="B21" s="41" t="s">
        <v>72</v>
      </c>
      <c r="C21" s="2" t="s">
        <v>23</v>
      </c>
      <c r="D21" s="2" t="s">
        <v>90</v>
      </c>
      <c r="E21" s="46">
        <v>500</v>
      </c>
      <c r="G21" s="6">
        <f t="shared" si="0"/>
        <v>500</v>
      </c>
    </row>
    <row r="22" spans="1:9" s="31" customFormat="1" ht="15.75" customHeight="1">
      <c r="A22" s="32" t="s">
        <v>24</v>
      </c>
      <c r="B22" s="33" t="s">
        <v>27</v>
      </c>
      <c r="C22" s="1"/>
      <c r="D22" s="1"/>
      <c r="E22" s="47">
        <f>E23+E25</f>
        <v>8963.8</v>
      </c>
      <c r="F22" s="29">
        <f>SUM(F23:F39)</f>
        <v>16000</v>
      </c>
      <c r="G22" s="30">
        <f>E27-F22</f>
        <v>5190.199999999997</v>
      </c>
      <c r="H22" s="29"/>
      <c r="I22" s="38"/>
    </row>
    <row r="23" spans="1:7" ht="38.25" outlineLevel="1">
      <c r="A23" s="25" t="s">
        <v>104</v>
      </c>
      <c r="B23" s="26" t="s">
        <v>27</v>
      </c>
      <c r="C23" s="2" t="s">
        <v>103</v>
      </c>
      <c r="D23" s="2"/>
      <c r="E23" s="46">
        <f>E24</f>
        <v>8558.8</v>
      </c>
      <c r="F23" s="5">
        <v>16000</v>
      </c>
      <c r="G23" s="6">
        <f>E28-F23</f>
        <v>2372.5999999999985</v>
      </c>
    </row>
    <row r="24" spans="1:9" s="31" customFormat="1" ht="24.75" customHeight="1" outlineLevel="3">
      <c r="A24" s="25" t="s">
        <v>25</v>
      </c>
      <c r="B24" s="26" t="s">
        <v>27</v>
      </c>
      <c r="C24" s="2" t="s">
        <v>103</v>
      </c>
      <c r="D24" s="2" t="s">
        <v>26</v>
      </c>
      <c r="E24" s="46">
        <v>8558.8</v>
      </c>
      <c r="F24" s="52"/>
      <c r="G24" s="53"/>
      <c r="H24" s="52"/>
      <c r="I24" s="38"/>
    </row>
    <row r="25" spans="1:9" s="31" customFormat="1" ht="24.75" customHeight="1" outlineLevel="3">
      <c r="A25" s="25" t="s">
        <v>104</v>
      </c>
      <c r="B25" s="26" t="s">
        <v>228</v>
      </c>
      <c r="C25" s="2" t="s">
        <v>103</v>
      </c>
      <c r="D25" s="2"/>
      <c r="E25" s="46">
        <f>E26</f>
        <v>405</v>
      </c>
      <c r="F25" s="52"/>
      <c r="G25" s="53"/>
      <c r="H25" s="52"/>
      <c r="I25" s="38"/>
    </row>
    <row r="26" spans="1:9" s="31" customFormat="1" ht="24.75" customHeight="1" outlineLevel="3">
      <c r="A26" s="25" t="s">
        <v>25</v>
      </c>
      <c r="B26" s="26" t="s">
        <v>228</v>
      </c>
      <c r="C26" s="2" t="s">
        <v>103</v>
      </c>
      <c r="D26" s="2" t="s">
        <v>26</v>
      </c>
      <c r="E26" s="46">
        <v>405</v>
      </c>
      <c r="F26" s="52"/>
      <c r="G26" s="53"/>
      <c r="H26" s="52"/>
      <c r="I26" s="38"/>
    </row>
    <row r="27" spans="1:8" ht="38.25" customHeight="1" outlineLevel="3">
      <c r="A27" s="81" t="s">
        <v>29</v>
      </c>
      <c r="B27" s="17">
        <v>54</v>
      </c>
      <c r="C27" s="16"/>
      <c r="D27" s="3"/>
      <c r="E27" s="49">
        <f>E28+E36</f>
        <v>21190.199999999997</v>
      </c>
      <c r="F27" s="8"/>
      <c r="G27" s="9"/>
      <c r="H27" s="8"/>
    </row>
    <row r="28" spans="1:8" ht="16.5" customHeight="1" outlineLevel="3">
      <c r="A28" s="75" t="s">
        <v>53</v>
      </c>
      <c r="B28" s="24" t="s">
        <v>118</v>
      </c>
      <c r="C28" s="24"/>
      <c r="D28" s="24"/>
      <c r="E28" s="45">
        <f>E29+E32+E35</f>
        <v>18372.6</v>
      </c>
      <c r="F28" s="8"/>
      <c r="G28" s="9"/>
      <c r="H28" s="8"/>
    </row>
    <row r="29" spans="1:9" s="31" customFormat="1" ht="12.75" outlineLevel="2">
      <c r="A29" s="32" t="s">
        <v>113</v>
      </c>
      <c r="B29" s="33" t="s">
        <v>134</v>
      </c>
      <c r="C29" s="1"/>
      <c r="D29" s="1"/>
      <c r="E29" s="47">
        <f>E30</f>
        <v>12194.3</v>
      </c>
      <c r="F29" s="29"/>
      <c r="G29" s="30">
        <f>E32-F29</f>
        <v>3500</v>
      </c>
      <c r="H29" s="29"/>
      <c r="I29" s="38"/>
    </row>
    <row r="30" spans="1:7" ht="38.25" outlineLevel="2">
      <c r="A30" s="25" t="s">
        <v>104</v>
      </c>
      <c r="B30" s="26" t="s">
        <v>134</v>
      </c>
      <c r="C30" s="2" t="s">
        <v>103</v>
      </c>
      <c r="D30" s="2"/>
      <c r="E30" s="46">
        <f>E31</f>
        <v>12194.3</v>
      </c>
      <c r="G30" s="6" t="e">
        <f>#REF!-F30</f>
        <v>#REF!</v>
      </c>
    </row>
    <row r="31" spans="1:5" ht="12.75" outlineLevel="2">
      <c r="A31" s="25" t="s">
        <v>79</v>
      </c>
      <c r="B31" s="26" t="s">
        <v>134</v>
      </c>
      <c r="C31" s="2" t="s">
        <v>103</v>
      </c>
      <c r="D31" s="2" t="s">
        <v>80</v>
      </c>
      <c r="E31" s="46">
        <v>12194.3</v>
      </c>
    </row>
    <row r="32" spans="1:5" ht="25.5" outlineLevel="2">
      <c r="A32" s="32" t="s">
        <v>114</v>
      </c>
      <c r="B32" s="33" t="s">
        <v>135</v>
      </c>
      <c r="C32" s="1"/>
      <c r="D32" s="1"/>
      <c r="E32" s="47">
        <f>E33</f>
        <v>3500</v>
      </c>
    </row>
    <row r="33" spans="1:7" ht="25.5" outlineLevel="2">
      <c r="A33" s="25" t="s">
        <v>145</v>
      </c>
      <c r="B33" s="26" t="s">
        <v>135</v>
      </c>
      <c r="C33" s="2" t="s">
        <v>103</v>
      </c>
      <c r="D33" s="2"/>
      <c r="E33" s="46">
        <f>E34</f>
        <v>3500</v>
      </c>
      <c r="G33" s="6" t="e">
        <f>#REF!-F33</f>
        <v>#REF!</v>
      </c>
    </row>
    <row r="34" spans="1:7" ht="12.75" outlineLevel="2">
      <c r="A34" s="25" t="s">
        <v>79</v>
      </c>
      <c r="B34" s="26" t="s">
        <v>135</v>
      </c>
      <c r="C34" s="2" t="s">
        <v>103</v>
      </c>
      <c r="D34" s="2" t="s">
        <v>80</v>
      </c>
      <c r="E34" s="46">
        <v>3500</v>
      </c>
      <c r="G34" s="6" t="e">
        <f>#REF!-F34</f>
        <v>#REF!</v>
      </c>
    </row>
    <row r="35" spans="1:5" ht="12.75" outlineLevel="2">
      <c r="A35" s="25" t="s">
        <v>79</v>
      </c>
      <c r="B35" s="26" t="s">
        <v>231</v>
      </c>
      <c r="C35" s="2" t="s">
        <v>103</v>
      </c>
      <c r="D35" s="2" t="s">
        <v>80</v>
      </c>
      <c r="E35" s="46">
        <v>2678.3</v>
      </c>
    </row>
    <row r="36" spans="1:7" ht="12.75" outlineLevel="2">
      <c r="A36" s="12" t="s">
        <v>28</v>
      </c>
      <c r="B36" s="24" t="s">
        <v>119</v>
      </c>
      <c r="C36" s="24"/>
      <c r="D36" s="24"/>
      <c r="E36" s="45">
        <f>E37+E40+E42+E43+E41</f>
        <v>2817.6</v>
      </c>
      <c r="G36" s="6">
        <f>E39-F36</f>
        <v>600</v>
      </c>
    </row>
    <row r="37" spans="1:9" s="31" customFormat="1" ht="25.5" outlineLevel="2">
      <c r="A37" s="32" t="s">
        <v>133</v>
      </c>
      <c r="B37" s="33" t="s">
        <v>132</v>
      </c>
      <c r="C37" s="1"/>
      <c r="D37" s="1"/>
      <c r="E37" s="47">
        <f>E38</f>
        <v>600</v>
      </c>
      <c r="F37" s="29"/>
      <c r="G37" s="30" t="e">
        <f>#REF!-F37</f>
        <v>#REF!</v>
      </c>
      <c r="H37" s="29"/>
      <c r="I37" s="38"/>
    </row>
    <row r="38" spans="1:7" ht="25.5" outlineLevel="2">
      <c r="A38" s="25" t="s">
        <v>145</v>
      </c>
      <c r="B38" s="26" t="s">
        <v>132</v>
      </c>
      <c r="C38" s="2"/>
      <c r="D38" s="2"/>
      <c r="E38" s="46">
        <f>E39</f>
        <v>600</v>
      </c>
      <c r="G38" s="6" t="e">
        <f>#REF!-F38</f>
        <v>#REF!</v>
      </c>
    </row>
    <row r="39" spans="1:7" ht="12.75" outlineLevel="2">
      <c r="A39" s="25" t="s">
        <v>79</v>
      </c>
      <c r="B39" s="26" t="s">
        <v>132</v>
      </c>
      <c r="C39" s="2" t="s">
        <v>146</v>
      </c>
      <c r="D39" s="2" t="s">
        <v>80</v>
      </c>
      <c r="E39" s="46">
        <v>600</v>
      </c>
      <c r="G39" s="6" t="e">
        <f>#REF!-F39</f>
        <v>#REF!</v>
      </c>
    </row>
    <row r="40" spans="1:5" ht="12.75" outlineLevel="2">
      <c r="A40" s="25" t="s">
        <v>79</v>
      </c>
      <c r="B40" s="26" t="s">
        <v>229</v>
      </c>
      <c r="C40" s="2" t="s">
        <v>146</v>
      </c>
      <c r="D40" s="2" t="s">
        <v>80</v>
      </c>
      <c r="E40" s="46">
        <v>875.1</v>
      </c>
    </row>
    <row r="41" spans="1:5" ht="12.75" outlineLevel="2">
      <c r="A41" s="25" t="s">
        <v>79</v>
      </c>
      <c r="B41" s="26" t="s">
        <v>230</v>
      </c>
      <c r="C41" s="2" t="s">
        <v>146</v>
      </c>
      <c r="D41" s="2" t="s">
        <v>80</v>
      </c>
      <c r="E41" s="46">
        <v>1232.5</v>
      </c>
    </row>
    <row r="42" spans="1:5" ht="12.75" outlineLevel="2">
      <c r="A42" s="25" t="s">
        <v>79</v>
      </c>
      <c r="B42" s="26" t="s">
        <v>219</v>
      </c>
      <c r="C42" s="2" t="s">
        <v>217</v>
      </c>
      <c r="D42" s="2" t="s">
        <v>80</v>
      </c>
      <c r="E42" s="46">
        <v>10</v>
      </c>
    </row>
    <row r="43" spans="1:5" ht="12.75" outlineLevel="2">
      <c r="A43" s="25" t="s">
        <v>79</v>
      </c>
      <c r="B43" s="26" t="s">
        <v>220</v>
      </c>
      <c r="C43" s="2" t="s">
        <v>217</v>
      </c>
      <c r="D43" s="2" t="s">
        <v>80</v>
      </c>
      <c r="E43" s="46">
        <v>100</v>
      </c>
    </row>
    <row r="44" spans="1:5" ht="25.5" outlineLevel="2">
      <c r="A44" s="81" t="s">
        <v>120</v>
      </c>
      <c r="B44" s="17">
        <v>55</v>
      </c>
      <c r="C44" s="17"/>
      <c r="D44" s="3"/>
      <c r="E44" s="49">
        <f>E45+E55+E74</f>
        <v>203835.19999999998</v>
      </c>
    </row>
    <row r="45" spans="1:5" ht="25.5" outlineLevel="2">
      <c r="A45" s="12" t="s">
        <v>121</v>
      </c>
      <c r="B45" s="24" t="s">
        <v>122</v>
      </c>
      <c r="C45" s="24"/>
      <c r="D45" s="24"/>
      <c r="E45" s="45">
        <f>E46+E50</f>
        <v>164621.8</v>
      </c>
    </row>
    <row r="46" spans="1:5" ht="25.5" outlineLevel="2">
      <c r="A46" s="44" t="s">
        <v>63</v>
      </c>
      <c r="B46" s="33" t="s">
        <v>110</v>
      </c>
      <c r="C46" s="1"/>
      <c r="D46" s="1"/>
      <c r="E46" s="47">
        <f>E47+E49</f>
        <v>32442.9</v>
      </c>
    </row>
    <row r="47" spans="1:7" ht="25.5" outlineLevel="2">
      <c r="A47" s="43" t="s">
        <v>109</v>
      </c>
      <c r="B47" s="26" t="s">
        <v>110</v>
      </c>
      <c r="C47" s="2" t="s">
        <v>105</v>
      </c>
      <c r="D47" s="2"/>
      <c r="E47" s="46">
        <f>E48</f>
        <v>4559.5</v>
      </c>
      <c r="G47" s="6" t="e">
        <f>#REF!-F47</f>
        <v>#REF!</v>
      </c>
    </row>
    <row r="48" spans="1:9" s="31" customFormat="1" ht="12.75" outlineLevel="2">
      <c r="A48" s="25" t="s">
        <v>73</v>
      </c>
      <c r="B48" s="26" t="s">
        <v>110</v>
      </c>
      <c r="C48" s="2" t="s">
        <v>105</v>
      </c>
      <c r="D48" s="2" t="s">
        <v>74</v>
      </c>
      <c r="E48" s="46">
        <v>4559.5</v>
      </c>
      <c r="F48" s="29"/>
      <c r="G48" s="30"/>
      <c r="H48" s="29"/>
      <c r="I48" s="38"/>
    </row>
    <row r="49" spans="1:9" s="31" customFormat="1" ht="25.5" outlineLevel="2">
      <c r="A49" s="25" t="s">
        <v>210</v>
      </c>
      <c r="B49" s="26" t="s">
        <v>211</v>
      </c>
      <c r="C49" s="2" t="s">
        <v>212</v>
      </c>
      <c r="D49" s="2" t="s">
        <v>74</v>
      </c>
      <c r="E49" s="46">
        <v>27883.4</v>
      </c>
      <c r="F49" s="29"/>
      <c r="G49" s="30"/>
      <c r="H49" s="29"/>
      <c r="I49" s="38"/>
    </row>
    <row r="50" spans="1:5" ht="12.75" outlineLevel="1">
      <c r="A50" s="44" t="s">
        <v>31</v>
      </c>
      <c r="B50" s="33" t="s">
        <v>30</v>
      </c>
      <c r="C50" s="1"/>
      <c r="D50" s="1"/>
      <c r="E50" s="47">
        <f>E51+E54+E53</f>
        <v>132178.9</v>
      </c>
    </row>
    <row r="51" spans="1:9" s="31" customFormat="1" ht="42" customHeight="1" outlineLevel="2">
      <c r="A51" s="43" t="s">
        <v>109</v>
      </c>
      <c r="B51" s="26" t="s">
        <v>30</v>
      </c>
      <c r="C51" s="2" t="s">
        <v>105</v>
      </c>
      <c r="D51" s="2"/>
      <c r="E51" s="46">
        <f>E52</f>
        <v>5028</v>
      </c>
      <c r="F51" s="29"/>
      <c r="G51" s="30"/>
      <c r="H51" s="29"/>
      <c r="I51" s="38"/>
    </row>
    <row r="52" spans="1:5" ht="12.75" outlineLevel="2">
      <c r="A52" s="25" t="s">
        <v>73</v>
      </c>
      <c r="B52" s="26" t="s">
        <v>30</v>
      </c>
      <c r="C52" s="2" t="s">
        <v>105</v>
      </c>
      <c r="D52" s="2" t="s">
        <v>74</v>
      </c>
      <c r="E52" s="46">
        <v>5028</v>
      </c>
    </row>
    <row r="53" spans="1:5" ht="12.75" outlineLevel="2">
      <c r="A53" s="43" t="s">
        <v>31</v>
      </c>
      <c r="B53" s="26" t="s">
        <v>214</v>
      </c>
      <c r="C53" s="2" t="s">
        <v>105</v>
      </c>
      <c r="D53" s="2" t="s">
        <v>74</v>
      </c>
      <c r="E53" s="46">
        <v>63637.2</v>
      </c>
    </row>
    <row r="54" spans="1:5" ht="12.75" outlineLevel="2">
      <c r="A54" s="43" t="s">
        <v>31</v>
      </c>
      <c r="B54" s="26" t="s">
        <v>213</v>
      </c>
      <c r="C54" s="2" t="s">
        <v>105</v>
      </c>
      <c r="D54" s="2" t="s">
        <v>74</v>
      </c>
      <c r="E54" s="46">
        <v>63513.7</v>
      </c>
    </row>
    <row r="55" spans="1:5" ht="25.5" outlineLevel="2">
      <c r="A55" s="13" t="s">
        <v>70</v>
      </c>
      <c r="B55" s="87" t="s">
        <v>85</v>
      </c>
      <c r="C55" s="4"/>
      <c r="D55" s="4"/>
      <c r="E55" s="88">
        <f>E56+E59+E62+E70+E67+E73+E65</f>
        <v>16197.9</v>
      </c>
    </row>
    <row r="56" spans="1:5" ht="38.25" outlineLevel="1">
      <c r="A56" s="64" t="s">
        <v>150</v>
      </c>
      <c r="B56" s="26" t="s">
        <v>149</v>
      </c>
      <c r="C56" s="1"/>
      <c r="D56" s="1"/>
      <c r="E56" s="47">
        <f>E57</f>
        <v>1560</v>
      </c>
    </row>
    <row r="57" spans="1:9" s="31" customFormat="1" ht="25.5" outlineLevel="2">
      <c r="A57" s="25" t="s">
        <v>35</v>
      </c>
      <c r="B57" s="26" t="s">
        <v>149</v>
      </c>
      <c r="C57" s="2" t="s">
        <v>34</v>
      </c>
      <c r="D57" s="2"/>
      <c r="E57" s="46">
        <f>E58</f>
        <v>1560</v>
      </c>
      <c r="F57" s="29"/>
      <c r="G57" s="30"/>
      <c r="H57" s="29"/>
      <c r="I57" s="38"/>
    </row>
    <row r="58" spans="1:5" ht="12.75" outlineLevel="2">
      <c r="A58" s="25" t="s">
        <v>73</v>
      </c>
      <c r="B58" s="26" t="s">
        <v>149</v>
      </c>
      <c r="C58" s="2" t="s">
        <v>34</v>
      </c>
      <c r="D58" s="2" t="s">
        <v>74</v>
      </c>
      <c r="E58" s="46">
        <v>1560</v>
      </c>
    </row>
    <row r="59" spans="1:5" ht="25.5" outlineLevel="2">
      <c r="A59" s="32" t="s">
        <v>152</v>
      </c>
      <c r="B59" s="33" t="s">
        <v>151</v>
      </c>
      <c r="C59" s="1"/>
      <c r="D59" s="1"/>
      <c r="E59" s="47">
        <f>E60</f>
        <v>600</v>
      </c>
    </row>
    <row r="60" spans="1:5" ht="25.5" outlineLevel="2">
      <c r="A60" s="25" t="s">
        <v>145</v>
      </c>
      <c r="B60" s="26" t="s">
        <v>151</v>
      </c>
      <c r="C60" s="2" t="s">
        <v>146</v>
      </c>
      <c r="D60" s="2"/>
      <c r="E60" s="46">
        <f>E61</f>
        <v>600</v>
      </c>
    </row>
    <row r="61" spans="1:5" ht="12.75" outlineLevel="2">
      <c r="A61" s="25" t="s">
        <v>73</v>
      </c>
      <c r="B61" s="26" t="s">
        <v>151</v>
      </c>
      <c r="C61" s="2" t="s">
        <v>146</v>
      </c>
      <c r="D61" s="2" t="s">
        <v>74</v>
      </c>
      <c r="E61" s="46">
        <v>600</v>
      </c>
    </row>
    <row r="62" spans="1:5" ht="12.75" outlineLevel="2">
      <c r="A62" s="32" t="s">
        <v>154</v>
      </c>
      <c r="B62" s="33" t="s">
        <v>153</v>
      </c>
      <c r="C62" s="1"/>
      <c r="D62" s="1"/>
      <c r="E62" s="47">
        <f>E63</f>
        <v>700</v>
      </c>
    </row>
    <row r="63" spans="1:5" ht="25.5" outlineLevel="2">
      <c r="A63" s="25" t="s">
        <v>145</v>
      </c>
      <c r="B63" s="26" t="s">
        <v>153</v>
      </c>
      <c r="C63" s="2" t="s">
        <v>146</v>
      </c>
      <c r="D63" s="2"/>
      <c r="E63" s="46">
        <f>E64</f>
        <v>700</v>
      </c>
    </row>
    <row r="64" spans="1:5" ht="12.75" outlineLevel="2">
      <c r="A64" s="25" t="s">
        <v>73</v>
      </c>
      <c r="B64" s="26" t="s">
        <v>153</v>
      </c>
      <c r="C64" s="2" t="s">
        <v>146</v>
      </c>
      <c r="D64" s="2" t="s">
        <v>74</v>
      </c>
      <c r="E64" s="46">
        <v>700</v>
      </c>
    </row>
    <row r="65" spans="1:5" ht="25.5" outlineLevel="2">
      <c r="A65" s="25" t="s">
        <v>145</v>
      </c>
      <c r="B65" s="26" t="s">
        <v>237</v>
      </c>
      <c r="C65" s="2"/>
      <c r="D65" s="2"/>
      <c r="E65" s="46">
        <f>E66</f>
        <v>1700</v>
      </c>
    </row>
    <row r="66" spans="1:5" ht="12.75" outlineLevel="2">
      <c r="A66" s="25" t="s">
        <v>73</v>
      </c>
      <c r="B66" s="26" t="s">
        <v>237</v>
      </c>
      <c r="C66" s="2" t="s">
        <v>238</v>
      </c>
      <c r="D66" s="2" t="s">
        <v>74</v>
      </c>
      <c r="E66" s="46">
        <v>1700</v>
      </c>
    </row>
    <row r="67" spans="1:5" ht="12.75" outlineLevel="2">
      <c r="A67" s="40" t="s">
        <v>156</v>
      </c>
      <c r="B67" s="33" t="s">
        <v>155</v>
      </c>
      <c r="C67" s="1"/>
      <c r="D67" s="1"/>
      <c r="E67" s="47">
        <f>E68</f>
        <v>6500</v>
      </c>
    </row>
    <row r="68" spans="1:5" ht="25.5" outlineLevel="2">
      <c r="A68" s="25" t="s">
        <v>35</v>
      </c>
      <c r="B68" s="26" t="s">
        <v>155</v>
      </c>
      <c r="C68" s="2" t="s">
        <v>34</v>
      </c>
      <c r="D68" s="2"/>
      <c r="E68" s="46">
        <f>E69</f>
        <v>6500</v>
      </c>
    </row>
    <row r="69" spans="1:5" ht="12.75" outlineLevel="2">
      <c r="A69" s="25" t="s">
        <v>75</v>
      </c>
      <c r="B69" s="26" t="s">
        <v>155</v>
      </c>
      <c r="C69" s="2" t="s">
        <v>34</v>
      </c>
      <c r="D69" s="2" t="s">
        <v>195</v>
      </c>
      <c r="E69" s="46">
        <v>6500</v>
      </c>
    </row>
    <row r="70" spans="1:5" ht="12.75" outlineLevel="2">
      <c r="A70" s="40" t="s">
        <v>156</v>
      </c>
      <c r="B70" s="33" t="s">
        <v>155</v>
      </c>
      <c r="C70" s="1"/>
      <c r="D70" s="1"/>
      <c r="E70" s="47">
        <f>E71</f>
        <v>4100</v>
      </c>
    </row>
    <row r="71" spans="1:5" ht="25.5" outlineLevel="2">
      <c r="A71" s="25" t="s">
        <v>145</v>
      </c>
      <c r="B71" s="26" t="s">
        <v>155</v>
      </c>
      <c r="C71" s="2" t="s">
        <v>146</v>
      </c>
      <c r="D71" s="2"/>
      <c r="E71" s="46">
        <f>E72</f>
        <v>4100</v>
      </c>
    </row>
    <row r="72" spans="1:5" ht="12.75" outlineLevel="2">
      <c r="A72" s="25" t="s">
        <v>75</v>
      </c>
      <c r="B72" s="26" t="s">
        <v>155</v>
      </c>
      <c r="C72" s="2" t="s">
        <v>146</v>
      </c>
      <c r="D72" s="2" t="s">
        <v>195</v>
      </c>
      <c r="E72" s="46">
        <v>4100</v>
      </c>
    </row>
    <row r="73" spans="1:5" ht="12.75" outlineLevel="2">
      <c r="A73" s="25" t="s">
        <v>75</v>
      </c>
      <c r="B73" s="26" t="s">
        <v>232</v>
      </c>
      <c r="C73" s="2" t="s">
        <v>146</v>
      </c>
      <c r="D73" s="2" t="s">
        <v>74</v>
      </c>
      <c r="E73" s="46">
        <v>1037.9</v>
      </c>
    </row>
    <row r="74" spans="1:5" ht="25.5" outlineLevel="2">
      <c r="A74" s="12" t="s">
        <v>157</v>
      </c>
      <c r="B74" s="87" t="s">
        <v>233</v>
      </c>
      <c r="C74" s="24"/>
      <c r="D74" s="24"/>
      <c r="E74" s="45">
        <f>E75+E77+E79+E81+E84</f>
        <v>23015.5</v>
      </c>
    </row>
    <row r="75" spans="1:5" ht="25.5" outlineLevel="2">
      <c r="A75" s="25" t="s">
        <v>145</v>
      </c>
      <c r="B75" s="26" t="s">
        <v>158</v>
      </c>
      <c r="C75" s="10" t="s">
        <v>146</v>
      </c>
      <c r="D75" s="10"/>
      <c r="E75" s="48">
        <f>E76</f>
        <v>7660</v>
      </c>
    </row>
    <row r="76" spans="1:5" ht="12.75" outlineLevel="2">
      <c r="A76" s="64" t="s">
        <v>160</v>
      </c>
      <c r="B76" s="26" t="s">
        <v>158</v>
      </c>
      <c r="C76" s="10" t="s">
        <v>146</v>
      </c>
      <c r="D76" s="10" t="s">
        <v>159</v>
      </c>
      <c r="E76" s="48">
        <v>7660</v>
      </c>
    </row>
    <row r="77" spans="1:7" ht="25.5" outlineLevel="1">
      <c r="A77" s="25" t="s">
        <v>145</v>
      </c>
      <c r="B77" s="26" t="s">
        <v>162</v>
      </c>
      <c r="C77" s="10" t="s">
        <v>146</v>
      </c>
      <c r="D77" s="10"/>
      <c r="E77" s="46">
        <f>E78</f>
        <v>700</v>
      </c>
      <c r="F77" s="5">
        <v>707331</v>
      </c>
      <c r="G77" s="6">
        <f>E87-F77</f>
        <v>-707311</v>
      </c>
    </row>
    <row r="78" spans="1:9" s="31" customFormat="1" ht="12.75" outlineLevel="2">
      <c r="A78" s="64" t="s">
        <v>161</v>
      </c>
      <c r="B78" s="26" t="s">
        <v>162</v>
      </c>
      <c r="C78" s="10" t="s">
        <v>146</v>
      </c>
      <c r="D78" s="10" t="s">
        <v>159</v>
      </c>
      <c r="E78" s="46">
        <v>700</v>
      </c>
      <c r="F78" s="29"/>
      <c r="G78" s="30">
        <f>E88-F78</f>
        <v>20</v>
      </c>
      <c r="H78" s="29"/>
      <c r="I78" s="38"/>
    </row>
    <row r="79" spans="1:9" s="31" customFormat="1" ht="25.5" outlineLevel="2">
      <c r="A79" s="25" t="s">
        <v>145</v>
      </c>
      <c r="B79" s="26" t="s">
        <v>163</v>
      </c>
      <c r="C79" s="10" t="s">
        <v>146</v>
      </c>
      <c r="D79" s="10"/>
      <c r="E79" s="46">
        <f>E80</f>
        <v>14001.7</v>
      </c>
      <c r="F79" s="29"/>
      <c r="G79" s="30"/>
      <c r="H79" s="29"/>
      <c r="I79" s="38"/>
    </row>
    <row r="80" spans="1:9" s="31" customFormat="1" ht="12.75" outlineLevel="2">
      <c r="A80" s="64" t="s">
        <v>164</v>
      </c>
      <c r="B80" s="26" t="s">
        <v>163</v>
      </c>
      <c r="C80" s="10" t="s">
        <v>146</v>
      </c>
      <c r="D80" s="10" t="s">
        <v>159</v>
      </c>
      <c r="E80" s="46">
        <v>14001.7</v>
      </c>
      <c r="F80" s="29"/>
      <c r="G80" s="30"/>
      <c r="H80" s="29"/>
      <c r="I80" s="38"/>
    </row>
    <row r="81" spans="1:9" s="31" customFormat="1" ht="12.75" outlineLevel="2">
      <c r="A81" s="40" t="s">
        <v>205</v>
      </c>
      <c r="B81" s="33" t="s">
        <v>201</v>
      </c>
      <c r="C81" s="7"/>
      <c r="D81" s="7"/>
      <c r="E81" s="47">
        <f>E82</f>
        <v>120</v>
      </c>
      <c r="F81" s="29"/>
      <c r="G81" s="30"/>
      <c r="H81" s="29"/>
      <c r="I81" s="38"/>
    </row>
    <row r="82" spans="1:9" s="31" customFormat="1" ht="25.5" outlineLevel="2">
      <c r="A82" s="25" t="s">
        <v>145</v>
      </c>
      <c r="B82" s="26" t="s">
        <v>201</v>
      </c>
      <c r="C82" s="10" t="s">
        <v>146</v>
      </c>
      <c r="D82" s="10"/>
      <c r="E82" s="46">
        <f>E83</f>
        <v>120</v>
      </c>
      <c r="F82" s="29"/>
      <c r="G82" s="30"/>
      <c r="H82" s="29"/>
      <c r="I82" s="38"/>
    </row>
    <row r="83" spans="1:9" s="31" customFormat="1" ht="12.75" outlineLevel="2">
      <c r="A83" s="64" t="s">
        <v>206</v>
      </c>
      <c r="B83" s="26" t="s">
        <v>201</v>
      </c>
      <c r="C83" s="10" t="s">
        <v>146</v>
      </c>
      <c r="D83" s="10" t="s">
        <v>159</v>
      </c>
      <c r="E83" s="46">
        <v>120</v>
      </c>
      <c r="F83" s="29"/>
      <c r="G83" s="30"/>
      <c r="H83" s="29"/>
      <c r="I83" s="38"/>
    </row>
    <row r="84" spans="1:9" s="31" customFormat="1" ht="12.75" outlineLevel="2">
      <c r="A84" s="40" t="s">
        <v>205</v>
      </c>
      <c r="B84" s="33" t="s">
        <v>226</v>
      </c>
      <c r="C84" s="7"/>
      <c r="D84" s="7"/>
      <c r="E84" s="47">
        <f>E85</f>
        <v>533.8</v>
      </c>
      <c r="F84" s="29"/>
      <c r="G84" s="30"/>
      <c r="H84" s="29"/>
      <c r="I84" s="38"/>
    </row>
    <row r="85" spans="1:9" s="31" customFormat="1" ht="12.75" outlineLevel="2">
      <c r="A85" s="64" t="s">
        <v>227</v>
      </c>
      <c r="B85" s="26" t="s">
        <v>226</v>
      </c>
      <c r="C85" s="10" t="s">
        <v>146</v>
      </c>
      <c r="D85" s="10" t="s">
        <v>159</v>
      </c>
      <c r="E85" s="46">
        <v>533.8</v>
      </c>
      <c r="F85" s="29"/>
      <c r="G85" s="30"/>
      <c r="H85" s="29"/>
      <c r="I85" s="38"/>
    </row>
    <row r="86" spans="1:7" ht="12.75" outlineLevel="2">
      <c r="A86" s="81" t="s">
        <v>165</v>
      </c>
      <c r="B86" s="17">
        <v>56</v>
      </c>
      <c r="C86" s="17"/>
      <c r="D86" s="3"/>
      <c r="E86" s="49">
        <f>E87+E91</f>
        <v>420</v>
      </c>
      <c r="G86" s="6">
        <f aca="true" t="shared" si="1" ref="G86:G97">E89-F86</f>
        <v>20</v>
      </c>
    </row>
    <row r="87" spans="1:7" ht="12.75" outlineLevel="2">
      <c r="A87" s="12" t="s">
        <v>123</v>
      </c>
      <c r="B87" s="24" t="s">
        <v>125</v>
      </c>
      <c r="C87" s="24"/>
      <c r="D87" s="24"/>
      <c r="E87" s="45">
        <f>E88</f>
        <v>20</v>
      </c>
      <c r="G87" s="6">
        <f t="shared" si="1"/>
        <v>20</v>
      </c>
    </row>
    <row r="88" spans="1:7" ht="12.75" outlineLevel="1">
      <c r="A88" s="44" t="s">
        <v>166</v>
      </c>
      <c r="B88" s="33" t="s">
        <v>209</v>
      </c>
      <c r="C88" s="1"/>
      <c r="D88" s="1"/>
      <c r="E88" s="47">
        <f>E89</f>
        <v>20</v>
      </c>
      <c r="F88" s="5">
        <v>451725.6</v>
      </c>
      <c r="G88" s="6">
        <f t="shared" si="1"/>
        <v>-451325.6</v>
      </c>
    </row>
    <row r="89" spans="1:9" s="31" customFormat="1" ht="25.5" outlineLevel="2">
      <c r="A89" s="25" t="s">
        <v>145</v>
      </c>
      <c r="B89" s="26" t="s">
        <v>209</v>
      </c>
      <c r="C89" s="10" t="s">
        <v>146</v>
      </c>
      <c r="D89" s="10"/>
      <c r="E89" s="48">
        <f>E90</f>
        <v>20</v>
      </c>
      <c r="F89" s="29"/>
      <c r="G89" s="30">
        <f t="shared" si="1"/>
        <v>400</v>
      </c>
      <c r="H89" s="29"/>
      <c r="I89" s="38"/>
    </row>
    <row r="90" spans="1:7" ht="12.75" outlineLevel="2">
      <c r="A90" s="43" t="s">
        <v>54</v>
      </c>
      <c r="B90" s="26" t="s">
        <v>209</v>
      </c>
      <c r="C90" s="10" t="s">
        <v>146</v>
      </c>
      <c r="D90" s="10" t="s">
        <v>55</v>
      </c>
      <c r="E90" s="48">
        <v>20</v>
      </c>
      <c r="G90" s="6">
        <f t="shared" si="1"/>
        <v>400</v>
      </c>
    </row>
    <row r="91" spans="1:7" ht="51" outlineLevel="2">
      <c r="A91" s="12" t="s">
        <v>124</v>
      </c>
      <c r="B91" s="24" t="s">
        <v>126</v>
      </c>
      <c r="C91" s="24"/>
      <c r="D91" s="24"/>
      <c r="E91" s="45">
        <f>E92</f>
        <v>400</v>
      </c>
      <c r="G91" s="6">
        <f t="shared" si="1"/>
        <v>200</v>
      </c>
    </row>
    <row r="92" spans="1:7" ht="25.5" outlineLevel="1">
      <c r="A92" s="44" t="s">
        <v>58</v>
      </c>
      <c r="B92" s="33" t="s">
        <v>167</v>
      </c>
      <c r="C92" s="1"/>
      <c r="D92" s="1"/>
      <c r="E92" s="47">
        <f>E93</f>
        <v>400</v>
      </c>
      <c r="F92" s="5">
        <v>46863.2</v>
      </c>
      <c r="G92" s="6" t="e">
        <f>#REF!-F92</f>
        <v>#REF!</v>
      </c>
    </row>
    <row r="93" spans="1:9" s="31" customFormat="1" ht="25.5" outlineLevel="2">
      <c r="A93" s="25" t="s">
        <v>145</v>
      </c>
      <c r="B93" s="26" t="s">
        <v>167</v>
      </c>
      <c r="C93" s="2" t="s">
        <v>146</v>
      </c>
      <c r="D93" s="2"/>
      <c r="E93" s="46">
        <f>E94+E95</f>
        <v>400</v>
      </c>
      <c r="F93" s="29"/>
      <c r="G93" s="30" t="e">
        <f>#REF!-F93</f>
        <v>#REF!</v>
      </c>
      <c r="H93" s="29"/>
      <c r="I93" s="38"/>
    </row>
    <row r="94" spans="1:7" ht="25.5" outlineLevel="2">
      <c r="A94" s="25" t="s">
        <v>56</v>
      </c>
      <c r="B94" s="26" t="s">
        <v>167</v>
      </c>
      <c r="C94" s="2" t="s">
        <v>146</v>
      </c>
      <c r="D94" s="2" t="s">
        <v>57</v>
      </c>
      <c r="E94" s="46">
        <v>200</v>
      </c>
      <c r="G94" s="6" t="e">
        <f>#REF!-F94</f>
        <v>#REF!</v>
      </c>
    </row>
    <row r="95" spans="1:9" s="31" customFormat="1" ht="12.75" outlineLevel="2">
      <c r="A95" s="25" t="s">
        <v>169</v>
      </c>
      <c r="B95" s="26" t="s">
        <v>167</v>
      </c>
      <c r="C95" s="2" t="s">
        <v>146</v>
      </c>
      <c r="D95" s="2" t="s">
        <v>168</v>
      </c>
      <c r="E95" s="46">
        <v>200</v>
      </c>
      <c r="F95" s="29"/>
      <c r="G95" s="30">
        <f t="shared" si="1"/>
        <v>1100</v>
      </c>
      <c r="H95" s="29"/>
      <c r="I95" s="38"/>
    </row>
    <row r="96" spans="1:7" ht="12.75" outlineLevel="2">
      <c r="A96" s="81" t="s">
        <v>170</v>
      </c>
      <c r="B96" s="17">
        <v>57</v>
      </c>
      <c r="C96" s="17"/>
      <c r="D96" s="3"/>
      <c r="E96" s="49">
        <f>E97+E101+E108</f>
        <v>13306.400000000001</v>
      </c>
      <c r="G96" s="6">
        <f t="shared" si="1"/>
        <v>1100</v>
      </c>
    </row>
    <row r="97" spans="1:7" ht="12.75" outlineLevel="2">
      <c r="A97" s="12" t="s">
        <v>171</v>
      </c>
      <c r="B97" s="24" t="s">
        <v>127</v>
      </c>
      <c r="C97" s="24"/>
      <c r="D97" s="24"/>
      <c r="E97" s="45">
        <f>E98</f>
        <v>1100</v>
      </c>
      <c r="G97" s="6">
        <f t="shared" si="1"/>
        <v>1100</v>
      </c>
    </row>
    <row r="98" spans="1:9" s="31" customFormat="1" ht="25.5" outlineLevel="2">
      <c r="A98" s="44" t="s">
        <v>66</v>
      </c>
      <c r="B98" s="33" t="s">
        <v>106</v>
      </c>
      <c r="C98" s="1"/>
      <c r="D98" s="1"/>
      <c r="E98" s="47">
        <f>E99</f>
        <v>1100</v>
      </c>
      <c r="F98" s="29"/>
      <c r="G98" s="30" t="e">
        <f>#REF!-F98</f>
        <v>#REF!</v>
      </c>
      <c r="H98" s="29"/>
      <c r="I98" s="38"/>
    </row>
    <row r="99" spans="1:7" ht="25.5" outlineLevel="2" collapsed="1">
      <c r="A99" s="25" t="s">
        <v>145</v>
      </c>
      <c r="B99" s="26" t="s">
        <v>106</v>
      </c>
      <c r="C99" s="2" t="s">
        <v>146</v>
      </c>
      <c r="D99" s="2"/>
      <c r="E99" s="46">
        <f>E100</f>
        <v>1100</v>
      </c>
      <c r="G99" s="6" t="e">
        <f>#REF!-F99</f>
        <v>#REF!</v>
      </c>
    </row>
    <row r="100" spans="1:7" ht="12.75" outlineLevel="2">
      <c r="A100" s="25" t="s">
        <v>64</v>
      </c>
      <c r="B100" s="26" t="s">
        <v>106</v>
      </c>
      <c r="C100" s="2" t="s">
        <v>146</v>
      </c>
      <c r="D100" s="2" t="s">
        <v>65</v>
      </c>
      <c r="E100" s="46">
        <v>1100</v>
      </c>
      <c r="G100" s="6" t="e">
        <f>#REF!-F100</f>
        <v>#REF!</v>
      </c>
    </row>
    <row r="101" spans="1:5" ht="25.5" outlineLevel="2">
      <c r="A101" s="12" t="s">
        <v>172</v>
      </c>
      <c r="B101" s="24" t="s">
        <v>128</v>
      </c>
      <c r="C101" s="24"/>
      <c r="D101" s="24"/>
      <c r="E101" s="45">
        <f>E105+E102</f>
        <v>20</v>
      </c>
    </row>
    <row r="102" spans="1:9" s="31" customFormat="1" ht="25.5" outlineLevel="2">
      <c r="A102" s="44" t="s">
        <v>173</v>
      </c>
      <c r="B102" s="42" t="s">
        <v>108</v>
      </c>
      <c r="C102" s="7"/>
      <c r="D102" s="7"/>
      <c r="E102" s="51">
        <f>E103</f>
        <v>20</v>
      </c>
      <c r="F102" s="29"/>
      <c r="G102" s="30" t="e">
        <f>#REF!-F102</f>
        <v>#REF!</v>
      </c>
      <c r="H102" s="29"/>
      <c r="I102" s="38"/>
    </row>
    <row r="103" spans="1:7" ht="25.5" outlineLevel="2">
      <c r="A103" s="25" t="s">
        <v>145</v>
      </c>
      <c r="B103" s="42" t="s">
        <v>108</v>
      </c>
      <c r="C103" s="10" t="s">
        <v>146</v>
      </c>
      <c r="D103" s="10"/>
      <c r="E103" s="48">
        <f>E104</f>
        <v>20</v>
      </c>
      <c r="G103" s="6" t="e">
        <f>#REF!-F103</f>
        <v>#REF!</v>
      </c>
    </row>
    <row r="104" spans="1:7" ht="25.5" outlineLevel="2">
      <c r="A104" s="25" t="s">
        <v>173</v>
      </c>
      <c r="B104" s="42" t="s">
        <v>108</v>
      </c>
      <c r="C104" s="10" t="s">
        <v>146</v>
      </c>
      <c r="D104" s="10" t="s">
        <v>68</v>
      </c>
      <c r="E104" s="48">
        <v>20</v>
      </c>
      <c r="G104" s="6" t="e">
        <f>#REF!-F104</f>
        <v>#REF!</v>
      </c>
    </row>
    <row r="105" spans="1:7" ht="25.5" outlineLevel="1">
      <c r="A105" s="44" t="s">
        <v>175</v>
      </c>
      <c r="B105" s="33" t="s">
        <v>174</v>
      </c>
      <c r="C105" s="7"/>
      <c r="D105" s="7"/>
      <c r="E105" s="51">
        <f>E106</f>
        <v>0</v>
      </c>
      <c r="G105" s="6">
        <f>E108-F105</f>
        <v>12186.400000000001</v>
      </c>
    </row>
    <row r="106" spans="1:9" s="31" customFormat="1" ht="25.5" outlineLevel="2">
      <c r="A106" s="25" t="s">
        <v>145</v>
      </c>
      <c r="B106" s="26" t="s">
        <v>174</v>
      </c>
      <c r="C106" s="10" t="s">
        <v>146</v>
      </c>
      <c r="D106" s="10"/>
      <c r="E106" s="48">
        <f>E107</f>
        <v>0</v>
      </c>
      <c r="F106" s="29"/>
      <c r="G106" s="30">
        <f>E109-F106</f>
        <v>4247.3</v>
      </c>
      <c r="H106" s="29"/>
      <c r="I106" s="38"/>
    </row>
    <row r="107" spans="1:9" s="31" customFormat="1" ht="12.75" outlineLevel="2">
      <c r="A107" s="25" t="s">
        <v>59</v>
      </c>
      <c r="B107" s="26" t="s">
        <v>174</v>
      </c>
      <c r="C107" s="10" t="s">
        <v>146</v>
      </c>
      <c r="D107" s="10" t="s">
        <v>60</v>
      </c>
      <c r="E107" s="48">
        <v>0</v>
      </c>
      <c r="F107" s="29"/>
      <c r="G107" s="30"/>
      <c r="H107" s="29"/>
      <c r="I107" s="38"/>
    </row>
    <row r="108" spans="1:9" s="31" customFormat="1" ht="12.75" outlineLevel="2">
      <c r="A108" s="12" t="s">
        <v>177</v>
      </c>
      <c r="B108" s="24" t="s">
        <v>129</v>
      </c>
      <c r="C108" s="24"/>
      <c r="D108" s="24"/>
      <c r="E108" s="45">
        <f>E109+E113+E115+E116</f>
        <v>12186.400000000001</v>
      </c>
      <c r="F108" s="29"/>
      <c r="G108" s="30"/>
      <c r="H108" s="29"/>
      <c r="I108" s="38"/>
    </row>
    <row r="109" spans="1:7" ht="25.5" outlineLevel="2" collapsed="1">
      <c r="A109" s="44" t="s">
        <v>0</v>
      </c>
      <c r="B109" s="33" t="s">
        <v>176</v>
      </c>
      <c r="C109" s="1"/>
      <c r="D109" s="1"/>
      <c r="E109" s="47">
        <f>E110</f>
        <v>4247.3</v>
      </c>
      <c r="G109" s="6" t="e">
        <f>#REF!-F109</f>
        <v>#REF!</v>
      </c>
    </row>
    <row r="110" spans="1:7" ht="25.5" outlineLevel="2">
      <c r="A110" s="25" t="s">
        <v>145</v>
      </c>
      <c r="B110" s="33" t="s">
        <v>176</v>
      </c>
      <c r="C110" s="2" t="s">
        <v>146</v>
      </c>
      <c r="D110" s="2"/>
      <c r="E110" s="46">
        <f>E111</f>
        <v>4247.3</v>
      </c>
      <c r="G110" s="6" t="e">
        <f>#REF!-F110</f>
        <v>#REF!</v>
      </c>
    </row>
    <row r="111" spans="1:7" ht="31.5" customHeight="1" outlineLevel="1">
      <c r="A111" s="25" t="s">
        <v>61</v>
      </c>
      <c r="B111" s="33" t="s">
        <v>176</v>
      </c>
      <c r="C111" s="2" t="s">
        <v>146</v>
      </c>
      <c r="D111" s="2" t="s">
        <v>62</v>
      </c>
      <c r="E111" s="46">
        <v>4247.3</v>
      </c>
      <c r="F111" s="5">
        <v>5944.5</v>
      </c>
      <c r="G111" s="6" t="e">
        <f>#REF!-F111</f>
        <v>#REF!</v>
      </c>
    </row>
    <row r="112" spans="1:5" ht="31.5" customHeight="1" outlineLevel="1">
      <c r="A112" s="44" t="s">
        <v>0</v>
      </c>
      <c r="B112" s="33" t="s">
        <v>178</v>
      </c>
      <c r="C112" s="1" t="s">
        <v>146</v>
      </c>
      <c r="D112" s="1"/>
      <c r="E112" s="47">
        <f>E113</f>
        <v>600</v>
      </c>
    </row>
    <row r="113" spans="1:5" ht="31.5" customHeight="1" outlineLevel="1">
      <c r="A113" s="25" t="s">
        <v>145</v>
      </c>
      <c r="B113" s="26" t="s">
        <v>178</v>
      </c>
      <c r="C113" s="2" t="s">
        <v>146</v>
      </c>
      <c r="D113" s="2"/>
      <c r="E113" s="46">
        <f>E114</f>
        <v>600</v>
      </c>
    </row>
    <row r="114" spans="1:5" ht="31.5" customHeight="1" outlineLevel="1">
      <c r="A114" s="25" t="s">
        <v>61</v>
      </c>
      <c r="B114" s="33" t="s">
        <v>178</v>
      </c>
      <c r="C114" s="2" t="s">
        <v>146</v>
      </c>
      <c r="D114" s="2" t="s">
        <v>62</v>
      </c>
      <c r="E114" s="46">
        <v>600</v>
      </c>
    </row>
    <row r="115" spans="1:5" ht="38.25" customHeight="1" outlineLevel="1">
      <c r="A115" s="25" t="s">
        <v>224</v>
      </c>
      <c r="B115" s="33" t="s">
        <v>222</v>
      </c>
      <c r="C115" s="2" t="s">
        <v>146</v>
      </c>
      <c r="D115" s="2" t="s">
        <v>62</v>
      </c>
      <c r="E115" s="46">
        <v>3409.4</v>
      </c>
    </row>
    <row r="116" spans="1:5" ht="31.5" customHeight="1" outlineLevel="1">
      <c r="A116" s="25" t="s">
        <v>225</v>
      </c>
      <c r="B116" s="33" t="s">
        <v>223</v>
      </c>
      <c r="C116" s="2" t="s">
        <v>146</v>
      </c>
      <c r="D116" s="2" t="s">
        <v>62</v>
      </c>
      <c r="E116" s="46">
        <v>3929.7</v>
      </c>
    </row>
    <row r="117" spans="1:7" ht="36.75" customHeight="1" outlineLevel="2">
      <c r="A117" s="81" t="s">
        <v>130</v>
      </c>
      <c r="B117" s="17">
        <v>58</v>
      </c>
      <c r="C117" s="17"/>
      <c r="D117" s="3"/>
      <c r="E117" s="49">
        <f>E118</f>
        <v>500</v>
      </c>
      <c r="G117" s="6">
        <f>E119-F117</f>
        <v>500</v>
      </c>
    </row>
    <row r="118" spans="1:7" ht="25.5" outlineLevel="2">
      <c r="A118" s="12" t="s">
        <v>179</v>
      </c>
      <c r="B118" s="24" t="s">
        <v>131</v>
      </c>
      <c r="C118" s="24"/>
      <c r="D118" s="24"/>
      <c r="E118" s="45">
        <f>E119</f>
        <v>500</v>
      </c>
      <c r="G118" s="6">
        <f>E120-F118</f>
        <v>500</v>
      </c>
    </row>
    <row r="119" spans="1:7" ht="25.5" outlineLevel="1">
      <c r="A119" s="25" t="s">
        <v>145</v>
      </c>
      <c r="B119" s="26" t="s">
        <v>112</v>
      </c>
      <c r="C119" s="2" t="s">
        <v>146</v>
      </c>
      <c r="D119" s="2"/>
      <c r="E119" s="46">
        <f>SUM(E120:E120)</f>
        <v>500</v>
      </c>
      <c r="G119" s="6" t="e">
        <f>#REF!-F119</f>
        <v>#REF!</v>
      </c>
    </row>
    <row r="120" spans="1:9" s="31" customFormat="1" ht="25.5" outlineLevel="2">
      <c r="A120" s="25" t="s">
        <v>179</v>
      </c>
      <c r="B120" s="26" t="s">
        <v>112</v>
      </c>
      <c r="C120" s="2" t="s">
        <v>146</v>
      </c>
      <c r="D120" s="2" t="s">
        <v>159</v>
      </c>
      <c r="E120" s="46">
        <v>500</v>
      </c>
      <c r="F120" s="29"/>
      <c r="G120" s="30" t="e">
        <f>#REF!-F120</f>
        <v>#REF!</v>
      </c>
      <c r="H120" s="29"/>
      <c r="I120" s="38"/>
    </row>
    <row r="121" spans="1:7" ht="25.5" customHeight="1" outlineLevel="2">
      <c r="A121" s="81" t="s">
        <v>192</v>
      </c>
      <c r="B121" s="17">
        <v>59</v>
      </c>
      <c r="C121" s="18"/>
      <c r="D121" s="3"/>
      <c r="E121" s="49">
        <f>E122</f>
        <v>865</v>
      </c>
      <c r="G121" s="6" t="e">
        <f>#REF!-F121</f>
        <v>#REF!</v>
      </c>
    </row>
    <row r="122" spans="1:7" ht="12.75" outlineLevel="3">
      <c r="A122" s="12" t="s">
        <v>193</v>
      </c>
      <c r="B122" s="24" t="s">
        <v>136</v>
      </c>
      <c r="C122" s="24"/>
      <c r="D122" s="24"/>
      <c r="E122" s="45">
        <f>E123+E126</f>
        <v>865</v>
      </c>
      <c r="G122" s="6">
        <f>E125-F122</f>
        <v>700</v>
      </c>
    </row>
    <row r="123" spans="1:9" s="31" customFormat="1" ht="40.5" customHeight="1" outlineLevel="3">
      <c r="A123" s="44" t="s">
        <v>78</v>
      </c>
      <c r="B123" s="33" t="s">
        <v>111</v>
      </c>
      <c r="C123" s="1"/>
      <c r="D123" s="1"/>
      <c r="E123" s="47">
        <f>E124</f>
        <v>700</v>
      </c>
      <c r="F123" s="29"/>
      <c r="G123" s="30" t="e">
        <f>#REF!-F123</f>
        <v>#REF!</v>
      </c>
      <c r="H123" s="29"/>
      <c r="I123" s="38"/>
    </row>
    <row r="124" spans="1:7" ht="25.5" outlineLevel="3">
      <c r="A124" s="25" t="s">
        <v>145</v>
      </c>
      <c r="B124" s="26" t="s">
        <v>111</v>
      </c>
      <c r="C124" s="2" t="s">
        <v>146</v>
      </c>
      <c r="D124" s="2"/>
      <c r="E124" s="46">
        <f>E125</f>
        <v>700</v>
      </c>
      <c r="G124" s="6" t="e">
        <f>#REF!-F124</f>
        <v>#REF!</v>
      </c>
    </row>
    <row r="125" spans="1:7" ht="12.75" outlineLevel="3" collapsed="1">
      <c r="A125" s="25" t="s">
        <v>76</v>
      </c>
      <c r="B125" s="26" t="s">
        <v>111</v>
      </c>
      <c r="C125" s="2" t="s">
        <v>146</v>
      </c>
      <c r="D125" s="2" t="s">
        <v>77</v>
      </c>
      <c r="E125" s="46">
        <v>700</v>
      </c>
      <c r="G125" s="6" t="e">
        <f>#REF!-F125</f>
        <v>#REF!</v>
      </c>
    </row>
    <row r="126" spans="1:5" ht="12.75" outlineLevel="3">
      <c r="A126" s="25" t="s">
        <v>78</v>
      </c>
      <c r="B126" s="26" t="s">
        <v>218</v>
      </c>
      <c r="C126" s="2"/>
      <c r="D126" s="2"/>
      <c r="E126" s="46">
        <f>E127</f>
        <v>165</v>
      </c>
    </row>
    <row r="127" spans="1:5" ht="12.75" outlineLevel="3">
      <c r="A127" s="25" t="s">
        <v>78</v>
      </c>
      <c r="B127" s="26" t="s">
        <v>218</v>
      </c>
      <c r="C127" s="2" t="s">
        <v>148</v>
      </c>
      <c r="D127" s="2" t="s">
        <v>77</v>
      </c>
      <c r="E127" s="46">
        <v>165</v>
      </c>
    </row>
    <row r="128" spans="1:7" ht="12.75" outlineLevel="2">
      <c r="A128" s="81" t="s">
        <v>138</v>
      </c>
      <c r="B128" s="17">
        <v>61</v>
      </c>
      <c r="C128" s="17"/>
      <c r="D128" s="3"/>
      <c r="E128" s="49">
        <f>E129+E139</f>
        <v>17818.9</v>
      </c>
      <c r="G128" s="6" t="e">
        <f>#REF!-F128</f>
        <v>#REF!</v>
      </c>
    </row>
    <row r="129" spans="1:7" ht="26.25" customHeight="1" outlineLevel="2">
      <c r="A129" s="75" t="s">
        <v>15</v>
      </c>
      <c r="B129" s="24" t="s">
        <v>9</v>
      </c>
      <c r="C129" s="24"/>
      <c r="D129" s="24"/>
      <c r="E129" s="45">
        <f>E130+E133+E136</f>
        <v>14608.400000000001</v>
      </c>
      <c r="G129" s="6" t="e">
        <f>#REF!-F129</f>
        <v>#REF!</v>
      </c>
    </row>
    <row r="130" spans="1:5" ht="12.75" outlineLevel="2">
      <c r="A130" s="32" t="s">
        <v>143</v>
      </c>
      <c r="B130" s="33" t="s">
        <v>10</v>
      </c>
      <c r="C130" s="1"/>
      <c r="D130" s="1"/>
      <c r="E130" s="47">
        <f>E131</f>
        <v>12661.7</v>
      </c>
    </row>
    <row r="131" spans="1:5" ht="25.5" outlineLevel="2">
      <c r="A131" s="25" t="s">
        <v>142</v>
      </c>
      <c r="B131" s="26" t="s">
        <v>10</v>
      </c>
      <c r="C131" s="2" t="s">
        <v>141</v>
      </c>
      <c r="D131" s="2"/>
      <c r="E131" s="46">
        <f>SUM(E132:E132)</f>
        <v>12661.7</v>
      </c>
    </row>
    <row r="132" spans="1:5" ht="38.25" outlineLevel="2">
      <c r="A132" s="25" t="s">
        <v>40</v>
      </c>
      <c r="B132" s="26" t="s">
        <v>10</v>
      </c>
      <c r="C132" s="2" t="s">
        <v>141</v>
      </c>
      <c r="D132" s="2" t="s">
        <v>41</v>
      </c>
      <c r="E132" s="46">
        <v>12661.7</v>
      </c>
    </row>
    <row r="133" spans="1:9" s="31" customFormat="1" ht="25.5" outlineLevel="2">
      <c r="A133" s="32" t="s">
        <v>42</v>
      </c>
      <c r="B133" s="33" t="s">
        <v>11</v>
      </c>
      <c r="C133" s="1"/>
      <c r="D133" s="1"/>
      <c r="E133" s="47">
        <f>E134</f>
        <v>1400</v>
      </c>
      <c r="F133" s="29"/>
      <c r="G133" s="30"/>
      <c r="H133" s="29"/>
      <c r="I133" s="38"/>
    </row>
    <row r="134" spans="1:5" ht="25.5" outlineLevel="2">
      <c r="A134" s="25" t="s">
        <v>142</v>
      </c>
      <c r="B134" s="26" t="s">
        <v>11</v>
      </c>
      <c r="C134" s="2" t="s">
        <v>141</v>
      </c>
      <c r="D134" s="2"/>
      <c r="E134" s="46">
        <f>E135</f>
        <v>1400</v>
      </c>
    </row>
    <row r="135" spans="1:5" ht="38.25" outlineLevel="2">
      <c r="A135" s="25" t="s">
        <v>37</v>
      </c>
      <c r="B135" s="26" t="s">
        <v>11</v>
      </c>
      <c r="C135" s="2" t="s">
        <v>141</v>
      </c>
      <c r="D135" s="2" t="s">
        <v>41</v>
      </c>
      <c r="E135" s="46">
        <v>1400</v>
      </c>
    </row>
    <row r="136" spans="1:9" s="31" customFormat="1" ht="89.25" customHeight="1" outlineLevel="2">
      <c r="A136" s="40" t="s">
        <v>4</v>
      </c>
      <c r="B136" s="33" t="s">
        <v>14</v>
      </c>
      <c r="C136" s="1"/>
      <c r="D136" s="1"/>
      <c r="E136" s="47">
        <f>E137</f>
        <v>546.7</v>
      </c>
      <c r="F136" s="29"/>
      <c r="G136" s="30"/>
      <c r="H136" s="29"/>
      <c r="I136" s="38"/>
    </row>
    <row r="137" spans="1:5" ht="25.5" outlineLevel="2">
      <c r="A137" s="25" t="s">
        <v>142</v>
      </c>
      <c r="B137" s="26" t="s">
        <v>14</v>
      </c>
      <c r="C137" s="2" t="s">
        <v>141</v>
      </c>
      <c r="D137" s="2"/>
      <c r="E137" s="46">
        <f>E138</f>
        <v>546.7</v>
      </c>
    </row>
    <row r="138" spans="1:5" ht="25.5" outlineLevel="2">
      <c r="A138" s="25" t="s">
        <v>43</v>
      </c>
      <c r="B138" s="26" t="s">
        <v>14</v>
      </c>
      <c r="C138" s="2" t="s">
        <v>141</v>
      </c>
      <c r="D138" s="2" t="s">
        <v>41</v>
      </c>
      <c r="E138" s="46">
        <v>546.7</v>
      </c>
    </row>
    <row r="139" spans="1:9" s="31" customFormat="1" ht="12.75" outlineLevel="2">
      <c r="A139" s="75" t="s">
        <v>8</v>
      </c>
      <c r="B139" s="65" t="s">
        <v>7</v>
      </c>
      <c r="C139" s="24"/>
      <c r="D139" s="24"/>
      <c r="E139" s="45">
        <f>E140+E144</f>
        <v>3210.5</v>
      </c>
      <c r="F139" s="29"/>
      <c r="G139" s="30"/>
      <c r="H139" s="29"/>
      <c r="I139" s="38"/>
    </row>
    <row r="140" spans="1:9" s="31" customFormat="1" ht="25.5" outlineLevel="2">
      <c r="A140" s="32" t="s">
        <v>144</v>
      </c>
      <c r="B140" s="33" t="s">
        <v>12</v>
      </c>
      <c r="C140" s="1"/>
      <c r="D140" s="1"/>
      <c r="E140" s="47">
        <f>E141+E143</f>
        <v>3210.5</v>
      </c>
      <c r="F140" s="29"/>
      <c r="G140" s="30"/>
      <c r="H140" s="29"/>
      <c r="I140" s="38"/>
    </row>
    <row r="141" spans="1:9" s="31" customFormat="1" ht="25.5" outlineLevel="2">
      <c r="A141" s="25" t="s">
        <v>142</v>
      </c>
      <c r="B141" s="26" t="s">
        <v>12</v>
      </c>
      <c r="C141" s="2" t="s">
        <v>141</v>
      </c>
      <c r="D141" s="2"/>
      <c r="E141" s="46">
        <f>E142</f>
        <v>1450</v>
      </c>
      <c r="F141" s="29"/>
      <c r="G141" s="30"/>
      <c r="H141" s="29"/>
      <c r="I141" s="38"/>
    </row>
    <row r="142" spans="1:9" s="31" customFormat="1" ht="38.25" outlineLevel="2">
      <c r="A142" s="25" t="s">
        <v>37</v>
      </c>
      <c r="B142" s="26" t="s">
        <v>12</v>
      </c>
      <c r="C142" s="2" t="s">
        <v>141</v>
      </c>
      <c r="D142" s="2" t="s">
        <v>41</v>
      </c>
      <c r="E142" s="46">
        <v>1450</v>
      </c>
      <c r="F142" s="29"/>
      <c r="G142" s="30"/>
      <c r="H142" s="29"/>
      <c r="I142" s="38"/>
    </row>
    <row r="143" spans="1:5" ht="38.25" outlineLevel="2">
      <c r="A143" s="25" t="s">
        <v>37</v>
      </c>
      <c r="B143" s="26" t="s">
        <v>12</v>
      </c>
      <c r="C143" s="2" t="s">
        <v>146</v>
      </c>
      <c r="D143" s="2" t="s">
        <v>41</v>
      </c>
      <c r="E143" s="46">
        <v>1760.5</v>
      </c>
    </row>
    <row r="144" spans="1:9" s="31" customFormat="1" ht="12.75" outlineLevel="2">
      <c r="A144" s="32" t="s">
        <v>39</v>
      </c>
      <c r="B144" s="33" t="s">
        <v>13</v>
      </c>
      <c r="C144" s="1"/>
      <c r="D144" s="1"/>
      <c r="E144" s="47">
        <f>E145</f>
        <v>0</v>
      </c>
      <c r="F144" s="29"/>
      <c r="G144" s="30"/>
      <c r="H144" s="29"/>
      <c r="I144" s="38"/>
    </row>
    <row r="145" spans="1:5" ht="38.25" outlineLevel="2">
      <c r="A145" s="25" t="s">
        <v>147</v>
      </c>
      <c r="B145" s="26" t="s">
        <v>13</v>
      </c>
      <c r="C145" s="2" t="s">
        <v>148</v>
      </c>
      <c r="D145" s="2"/>
      <c r="E145" s="46">
        <f>E146</f>
        <v>0</v>
      </c>
    </row>
    <row r="146" spans="1:5" ht="38.25" outlineLevel="2">
      <c r="A146" s="25" t="s">
        <v>37</v>
      </c>
      <c r="B146" s="26" t="s">
        <v>13</v>
      </c>
      <c r="C146" s="2" t="s">
        <v>148</v>
      </c>
      <c r="D146" s="2" t="s">
        <v>38</v>
      </c>
      <c r="E146" s="46">
        <v>0</v>
      </c>
    </row>
    <row r="147" spans="1:5" ht="12.75" outlineLevel="2">
      <c r="A147" s="81" t="s">
        <v>47</v>
      </c>
      <c r="B147" s="15">
        <v>62</v>
      </c>
      <c r="C147" s="14"/>
      <c r="D147" s="3"/>
      <c r="E147" s="49">
        <f>E148+E161+E164+E167+E170+E173+E176+E179+E182+E198+E185+E188+E191+E194</f>
        <v>8593.4</v>
      </c>
    </row>
    <row r="148" spans="1:5" ht="12.75" outlineLevel="2">
      <c r="A148" s="12" t="s">
        <v>139</v>
      </c>
      <c r="B148" s="24" t="s">
        <v>140</v>
      </c>
      <c r="C148" s="24"/>
      <c r="D148" s="24"/>
      <c r="E148" s="45">
        <f>E151+E153+E155+E157+E159+E149</f>
        <v>517.8</v>
      </c>
    </row>
    <row r="149" spans="1:5" ht="12.75" outlineLevel="2">
      <c r="A149" s="43" t="s">
        <v>189</v>
      </c>
      <c r="B149" s="26" t="s">
        <v>236</v>
      </c>
      <c r="C149" s="10" t="s">
        <v>97</v>
      </c>
      <c r="D149" s="10"/>
      <c r="E149" s="48">
        <f>E150</f>
        <v>145.3</v>
      </c>
    </row>
    <row r="150" spans="1:5" ht="12.75" outlineLevel="2">
      <c r="A150" s="25" t="s">
        <v>235</v>
      </c>
      <c r="B150" s="26" t="s">
        <v>236</v>
      </c>
      <c r="C150" s="10" t="s">
        <v>97</v>
      </c>
      <c r="D150" s="10" t="s">
        <v>41</v>
      </c>
      <c r="E150" s="48">
        <v>145.3</v>
      </c>
    </row>
    <row r="151" spans="1:9" s="31" customFormat="1" ht="12.75" outlineLevel="2">
      <c r="A151" s="43" t="s">
        <v>189</v>
      </c>
      <c r="B151" s="26" t="s">
        <v>180</v>
      </c>
      <c r="C151" s="2" t="s">
        <v>97</v>
      </c>
      <c r="D151" s="1"/>
      <c r="E151" s="46">
        <f>E152</f>
        <v>64.1</v>
      </c>
      <c r="F151" s="29"/>
      <c r="G151" s="30"/>
      <c r="H151" s="29"/>
      <c r="I151" s="38"/>
    </row>
    <row r="152" spans="1:5" ht="25.5" outlineLevel="2">
      <c r="A152" s="25" t="s">
        <v>181</v>
      </c>
      <c r="B152" s="26" t="s">
        <v>180</v>
      </c>
      <c r="C152" s="2" t="s">
        <v>97</v>
      </c>
      <c r="D152" s="2" t="s">
        <v>41</v>
      </c>
      <c r="E152" s="46">
        <v>64.1</v>
      </c>
    </row>
    <row r="153" spans="1:5" ht="12.75" outlineLevel="2">
      <c r="A153" s="43" t="s">
        <v>189</v>
      </c>
      <c r="B153" s="41" t="s">
        <v>182</v>
      </c>
      <c r="C153" s="2" t="s">
        <v>97</v>
      </c>
      <c r="D153" s="2"/>
      <c r="E153" s="46">
        <f>E154</f>
        <v>132.4</v>
      </c>
    </row>
    <row r="154" spans="1:5" ht="12.75" outlineLevel="2">
      <c r="A154" s="25" t="s">
        <v>183</v>
      </c>
      <c r="B154" s="26" t="s">
        <v>182</v>
      </c>
      <c r="C154" s="2" t="s">
        <v>97</v>
      </c>
      <c r="D154" s="2" t="s">
        <v>41</v>
      </c>
      <c r="E154" s="46">
        <v>132.4</v>
      </c>
    </row>
    <row r="155" spans="1:5" ht="12.75" outlineLevel="2">
      <c r="A155" s="43" t="s">
        <v>189</v>
      </c>
      <c r="B155" s="41" t="s">
        <v>184</v>
      </c>
      <c r="C155" s="2" t="s">
        <v>97</v>
      </c>
      <c r="D155" s="2"/>
      <c r="E155" s="46">
        <f>E156</f>
        <v>24</v>
      </c>
    </row>
    <row r="156" spans="1:9" s="31" customFormat="1" ht="25.5" outlineLevel="2">
      <c r="A156" s="25" t="s">
        <v>185</v>
      </c>
      <c r="B156" s="41" t="s">
        <v>184</v>
      </c>
      <c r="C156" s="2" t="s">
        <v>97</v>
      </c>
      <c r="D156" s="2" t="s">
        <v>41</v>
      </c>
      <c r="E156" s="46">
        <v>24</v>
      </c>
      <c r="F156" s="29"/>
      <c r="G156" s="30"/>
      <c r="H156" s="29"/>
      <c r="I156" s="38"/>
    </row>
    <row r="157" spans="1:9" s="31" customFormat="1" ht="12.75" outlineLevel="2">
      <c r="A157" s="43" t="s">
        <v>189</v>
      </c>
      <c r="B157" s="41" t="s">
        <v>186</v>
      </c>
      <c r="C157" s="2" t="s">
        <v>97</v>
      </c>
      <c r="D157" s="2"/>
      <c r="E157" s="46">
        <f>E158</f>
        <v>104</v>
      </c>
      <c r="F157" s="29"/>
      <c r="G157" s="30"/>
      <c r="H157" s="29"/>
      <c r="I157" s="38"/>
    </row>
    <row r="158" spans="1:5" ht="25.5" outlineLevel="2">
      <c r="A158" s="25" t="s">
        <v>187</v>
      </c>
      <c r="B158" s="41" t="s">
        <v>186</v>
      </c>
      <c r="C158" s="2" t="s">
        <v>97</v>
      </c>
      <c r="D158" s="2" t="s">
        <v>41</v>
      </c>
      <c r="E158" s="46">
        <v>104</v>
      </c>
    </row>
    <row r="159" spans="1:5" ht="12.75" outlineLevel="2">
      <c r="A159" s="43" t="s">
        <v>189</v>
      </c>
      <c r="B159" s="41" t="s">
        <v>188</v>
      </c>
      <c r="C159" s="2" t="s">
        <v>97</v>
      </c>
      <c r="D159" s="2"/>
      <c r="E159" s="46">
        <f>E160</f>
        <v>48</v>
      </c>
    </row>
    <row r="160" spans="1:5" ht="25.5" outlineLevel="2">
      <c r="A160" s="25" t="s">
        <v>190</v>
      </c>
      <c r="B160" s="41" t="s">
        <v>188</v>
      </c>
      <c r="C160" s="2" t="s">
        <v>97</v>
      </c>
      <c r="D160" s="2" t="s">
        <v>41</v>
      </c>
      <c r="E160" s="46">
        <v>48</v>
      </c>
    </row>
    <row r="161" spans="1:9" s="31" customFormat="1" ht="12.75" outlineLevel="2">
      <c r="A161" s="44" t="s">
        <v>46</v>
      </c>
      <c r="B161" s="33" t="s">
        <v>5</v>
      </c>
      <c r="C161" s="1"/>
      <c r="D161" s="1"/>
      <c r="E161" s="47">
        <f>E162</f>
        <v>0</v>
      </c>
      <c r="F161" s="29"/>
      <c r="G161" s="30"/>
      <c r="H161" s="29"/>
      <c r="I161" s="38"/>
    </row>
    <row r="162" spans="1:5" ht="12.75" outlineLevel="2">
      <c r="A162" s="25" t="s">
        <v>98</v>
      </c>
      <c r="B162" s="26" t="s">
        <v>5</v>
      </c>
      <c r="C162" s="2" t="s">
        <v>6</v>
      </c>
      <c r="D162" s="2"/>
      <c r="E162" s="46">
        <f>E163</f>
        <v>0</v>
      </c>
    </row>
    <row r="163" spans="1:5" ht="12.75" outlineLevel="2">
      <c r="A163" s="25" t="s">
        <v>44</v>
      </c>
      <c r="B163" s="26" t="s">
        <v>5</v>
      </c>
      <c r="C163" s="2" t="s">
        <v>6</v>
      </c>
      <c r="D163" s="2" t="s">
        <v>45</v>
      </c>
      <c r="E163" s="46">
        <v>0</v>
      </c>
    </row>
    <row r="164" spans="1:9" s="31" customFormat="1" ht="25.5" outlineLevel="2">
      <c r="A164" s="32" t="s">
        <v>50</v>
      </c>
      <c r="B164" s="1" t="s">
        <v>33</v>
      </c>
      <c r="C164" s="1"/>
      <c r="D164" s="1"/>
      <c r="E164" s="47">
        <f>E165</f>
        <v>557</v>
      </c>
      <c r="F164" s="29"/>
      <c r="G164" s="30"/>
      <c r="H164" s="29"/>
      <c r="I164" s="38"/>
    </row>
    <row r="165" spans="1:5" ht="25.5" outlineLevel="2">
      <c r="A165" s="25" t="s">
        <v>145</v>
      </c>
      <c r="B165" s="2" t="s">
        <v>33</v>
      </c>
      <c r="C165" s="2" t="s">
        <v>146</v>
      </c>
      <c r="D165" s="2"/>
      <c r="E165" s="46">
        <f>E166</f>
        <v>557</v>
      </c>
    </row>
    <row r="166" spans="1:5" ht="12.75" outlineLevel="2">
      <c r="A166" s="43" t="s">
        <v>48</v>
      </c>
      <c r="B166" s="2" t="s">
        <v>33</v>
      </c>
      <c r="C166" s="2" t="s">
        <v>146</v>
      </c>
      <c r="D166" s="2" t="s">
        <v>49</v>
      </c>
      <c r="E166" s="46">
        <v>557</v>
      </c>
    </row>
    <row r="167" spans="1:9" s="31" customFormat="1" ht="12.75" outlineLevel="2">
      <c r="A167" s="32" t="s">
        <v>1</v>
      </c>
      <c r="B167" s="42" t="s">
        <v>2</v>
      </c>
      <c r="C167" s="1"/>
      <c r="D167" s="1"/>
      <c r="E167" s="47">
        <f>E168</f>
        <v>153</v>
      </c>
      <c r="F167" s="29"/>
      <c r="G167" s="30"/>
      <c r="H167" s="29"/>
      <c r="I167" s="38"/>
    </row>
    <row r="168" spans="1:5" ht="12.75" outlineLevel="2">
      <c r="A168" s="43" t="s">
        <v>3</v>
      </c>
      <c r="B168" s="41" t="s">
        <v>2</v>
      </c>
      <c r="C168" s="2" t="s">
        <v>102</v>
      </c>
      <c r="D168" s="2"/>
      <c r="E168" s="46">
        <f>E169</f>
        <v>153</v>
      </c>
    </row>
    <row r="169" spans="1:5" ht="12.75" outlineLevel="2">
      <c r="A169" s="43" t="s">
        <v>48</v>
      </c>
      <c r="B169" s="41" t="s">
        <v>2</v>
      </c>
      <c r="C169" s="2" t="s">
        <v>102</v>
      </c>
      <c r="D169" s="2" t="s">
        <v>49</v>
      </c>
      <c r="E169" s="46">
        <v>153</v>
      </c>
    </row>
    <row r="170" spans="1:9" s="31" customFormat="1" ht="25.5" outlineLevel="2">
      <c r="A170" s="44" t="s">
        <v>51</v>
      </c>
      <c r="B170" s="33" t="s">
        <v>16</v>
      </c>
      <c r="C170" s="1"/>
      <c r="D170" s="1"/>
      <c r="E170" s="47">
        <f>E171</f>
        <v>1405</v>
      </c>
      <c r="F170" s="29"/>
      <c r="G170" s="30"/>
      <c r="H170" s="29"/>
      <c r="I170" s="38"/>
    </row>
    <row r="171" spans="1:5" ht="25.5" outlineLevel="2">
      <c r="A171" s="25" t="s">
        <v>145</v>
      </c>
      <c r="B171" s="26" t="s">
        <v>16</v>
      </c>
      <c r="C171" s="2" t="s">
        <v>146</v>
      </c>
      <c r="D171" s="2"/>
      <c r="E171" s="46">
        <f>E172</f>
        <v>1405</v>
      </c>
    </row>
    <row r="172" spans="1:5" ht="12.75" outlineLevel="2">
      <c r="A172" s="43" t="s">
        <v>48</v>
      </c>
      <c r="B172" s="26" t="s">
        <v>16</v>
      </c>
      <c r="C172" s="2" t="s">
        <v>146</v>
      </c>
      <c r="D172" s="2" t="s">
        <v>49</v>
      </c>
      <c r="E172" s="46">
        <v>1405</v>
      </c>
    </row>
    <row r="173" spans="1:9" s="31" customFormat="1" ht="38.25" outlineLevel="2">
      <c r="A173" s="44" t="s">
        <v>52</v>
      </c>
      <c r="B173" s="33" t="s">
        <v>17</v>
      </c>
      <c r="C173" s="1"/>
      <c r="D173" s="1"/>
      <c r="E173" s="47">
        <f>E174</f>
        <v>100</v>
      </c>
      <c r="F173" s="29"/>
      <c r="G173" s="30"/>
      <c r="H173" s="29"/>
      <c r="I173" s="38"/>
    </row>
    <row r="174" spans="1:5" ht="12.75" outlineLevel="2">
      <c r="A174" s="43" t="s">
        <v>100</v>
      </c>
      <c r="B174" s="26" t="s">
        <v>17</v>
      </c>
      <c r="C174" s="2" t="s">
        <v>101</v>
      </c>
      <c r="D174" s="2"/>
      <c r="E174" s="46">
        <f>E175</f>
        <v>100</v>
      </c>
    </row>
    <row r="175" spans="1:5" ht="12.75" outlineLevel="2">
      <c r="A175" s="43" t="s">
        <v>48</v>
      </c>
      <c r="B175" s="26" t="s">
        <v>17</v>
      </c>
      <c r="C175" s="2" t="s">
        <v>101</v>
      </c>
      <c r="D175" s="2" t="s">
        <v>49</v>
      </c>
      <c r="E175" s="46">
        <v>100</v>
      </c>
    </row>
    <row r="176" spans="1:9" s="31" customFormat="1" ht="27.75" customHeight="1" outlineLevel="2">
      <c r="A176" s="44" t="s">
        <v>99</v>
      </c>
      <c r="B176" s="33" t="s">
        <v>18</v>
      </c>
      <c r="C176" s="1"/>
      <c r="D176" s="1"/>
      <c r="E176" s="47">
        <f>E177</f>
        <v>100</v>
      </c>
      <c r="F176" s="29"/>
      <c r="G176" s="30"/>
      <c r="H176" s="29"/>
      <c r="I176" s="38"/>
    </row>
    <row r="177" spans="1:5" ht="25.5" outlineLevel="2">
      <c r="A177" s="25" t="s">
        <v>145</v>
      </c>
      <c r="B177" s="26" t="s">
        <v>18</v>
      </c>
      <c r="C177" s="2" t="s">
        <v>146</v>
      </c>
      <c r="D177" s="2"/>
      <c r="E177" s="46">
        <f>E178</f>
        <v>100</v>
      </c>
    </row>
    <row r="178" spans="1:5" ht="12.75" outlineLevel="2">
      <c r="A178" s="43" t="s">
        <v>48</v>
      </c>
      <c r="B178" s="26" t="s">
        <v>18</v>
      </c>
      <c r="C178" s="2" t="s">
        <v>146</v>
      </c>
      <c r="D178" s="2" t="s">
        <v>49</v>
      </c>
      <c r="E178" s="46">
        <v>100</v>
      </c>
    </row>
    <row r="179" spans="1:9" s="31" customFormat="1" ht="24" customHeight="1" outlineLevel="2">
      <c r="A179" s="44" t="s">
        <v>69</v>
      </c>
      <c r="B179" s="33" t="s">
        <v>107</v>
      </c>
      <c r="C179" s="1"/>
      <c r="D179" s="1"/>
      <c r="E179" s="47">
        <f>E180</f>
        <v>0</v>
      </c>
      <c r="F179" s="29"/>
      <c r="G179" s="30"/>
      <c r="H179" s="29"/>
      <c r="I179" s="38"/>
    </row>
    <row r="180" spans="1:5" ht="25.5" outlineLevel="2">
      <c r="A180" s="25" t="s">
        <v>145</v>
      </c>
      <c r="B180" s="26" t="s">
        <v>107</v>
      </c>
      <c r="C180" s="2" t="s">
        <v>146</v>
      </c>
      <c r="D180" s="2"/>
      <c r="E180" s="46">
        <f>E181</f>
        <v>0</v>
      </c>
    </row>
    <row r="181" spans="1:5" ht="12.75" outlineLevel="2">
      <c r="A181" s="43" t="s">
        <v>67</v>
      </c>
      <c r="B181" s="26" t="s">
        <v>107</v>
      </c>
      <c r="C181" s="2" t="s">
        <v>146</v>
      </c>
      <c r="D181" s="2" t="s">
        <v>68</v>
      </c>
      <c r="E181" s="46">
        <v>0</v>
      </c>
    </row>
    <row r="182" spans="1:9" s="31" customFormat="1" ht="12.75" outlineLevel="2">
      <c r="A182" s="44" t="s">
        <v>234</v>
      </c>
      <c r="B182" s="33" t="s">
        <v>191</v>
      </c>
      <c r="C182" s="1"/>
      <c r="D182" s="1"/>
      <c r="E182" s="47">
        <f>E183</f>
        <v>2000</v>
      </c>
      <c r="F182" s="29"/>
      <c r="G182" s="30"/>
      <c r="H182" s="29"/>
      <c r="I182" s="38"/>
    </row>
    <row r="183" spans="1:5" ht="25.5" outlineLevel="2">
      <c r="A183" s="25" t="s">
        <v>145</v>
      </c>
      <c r="B183" s="26" t="s">
        <v>191</v>
      </c>
      <c r="C183" s="2" t="s">
        <v>146</v>
      </c>
      <c r="D183" s="2"/>
      <c r="E183" s="46">
        <f>E184</f>
        <v>2000</v>
      </c>
    </row>
    <row r="184" spans="1:5" ht="12.75" outlineLevel="2">
      <c r="A184" s="43" t="s">
        <v>67</v>
      </c>
      <c r="B184" s="26" t="s">
        <v>191</v>
      </c>
      <c r="C184" s="2" t="s">
        <v>146</v>
      </c>
      <c r="D184" s="2" t="s">
        <v>68</v>
      </c>
      <c r="E184" s="46">
        <v>2000</v>
      </c>
    </row>
    <row r="185" spans="1:5" ht="25.5" outlineLevel="2">
      <c r="A185" s="44" t="s">
        <v>199</v>
      </c>
      <c r="B185" s="33" t="s">
        <v>197</v>
      </c>
      <c r="C185" s="1"/>
      <c r="D185" s="1"/>
      <c r="E185" s="47">
        <f>E186</f>
        <v>1027</v>
      </c>
    </row>
    <row r="186" spans="1:5" ht="25.5" outlineLevel="2">
      <c r="A186" s="25" t="s">
        <v>145</v>
      </c>
      <c r="B186" s="33" t="s">
        <v>197</v>
      </c>
      <c r="C186" s="2" t="s">
        <v>146</v>
      </c>
      <c r="D186" s="2"/>
      <c r="E186" s="46">
        <f>E187</f>
        <v>1027</v>
      </c>
    </row>
    <row r="187" spans="1:5" ht="12.75" outlineLevel="2">
      <c r="A187" s="43" t="s">
        <v>200</v>
      </c>
      <c r="B187" s="33" t="s">
        <v>197</v>
      </c>
      <c r="C187" s="2" t="s">
        <v>146</v>
      </c>
      <c r="D187" s="2" t="s">
        <v>198</v>
      </c>
      <c r="E187" s="46">
        <v>1027</v>
      </c>
    </row>
    <row r="188" spans="1:5" ht="25.5" outlineLevel="2">
      <c r="A188" s="44" t="s">
        <v>203</v>
      </c>
      <c r="B188" s="26" t="s">
        <v>202</v>
      </c>
      <c r="C188" s="1"/>
      <c r="D188" s="1"/>
      <c r="E188" s="47">
        <f>E189+E190</f>
        <v>998.5999999999999</v>
      </c>
    </row>
    <row r="189" spans="1:5" ht="25.5" outlineLevel="2">
      <c r="A189" s="25" t="s">
        <v>142</v>
      </c>
      <c r="B189" s="26" t="s">
        <v>202</v>
      </c>
      <c r="C189" s="2" t="s">
        <v>141</v>
      </c>
      <c r="D189" s="2" t="s">
        <v>204</v>
      </c>
      <c r="E189" s="46">
        <v>906.3</v>
      </c>
    </row>
    <row r="190" spans="1:5" ht="25.5" outlineLevel="2">
      <c r="A190" s="25" t="s">
        <v>145</v>
      </c>
      <c r="B190" s="26" t="s">
        <v>202</v>
      </c>
      <c r="C190" s="2" t="s">
        <v>146</v>
      </c>
      <c r="D190" s="2" t="s">
        <v>204</v>
      </c>
      <c r="E190" s="46">
        <v>92.3</v>
      </c>
    </row>
    <row r="191" spans="1:5" ht="12.75" outlineLevel="2">
      <c r="A191" s="32" t="s">
        <v>207</v>
      </c>
      <c r="B191" s="33" t="s">
        <v>215</v>
      </c>
      <c r="C191" s="1"/>
      <c r="D191" s="1"/>
      <c r="E191" s="47">
        <f>E192</f>
        <v>0</v>
      </c>
    </row>
    <row r="192" spans="1:5" ht="25.5" outlineLevel="2">
      <c r="A192" s="25" t="s">
        <v>145</v>
      </c>
      <c r="B192" s="26" t="s">
        <v>215</v>
      </c>
      <c r="C192" s="2" t="s">
        <v>146</v>
      </c>
      <c r="D192" s="2"/>
      <c r="E192" s="46">
        <f>E193</f>
        <v>0</v>
      </c>
    </row>
    <row r="193" spans="1:5" ht="12.75" outlineLevel="2">
      <c r="A193" s="25" t="s">
        <v>206</v>
      </c>
      <c r="B193" s="26" t="s">
        <v>215</v>
      </c>
      <c r="C193" s="2" t="s">
        <v>146</v>
      </c>
      <c r="D193" s="2" t="s">
        <v>159</v>
      </c>
      <c r="E193" s="46">
        <v>0</v>
      </c>
    </row>
    <row r="194" spans="1:5" ht="25.5" outlineLevel="2">
      <c r="A194" s="25" t="s">
        <v>221</v>
      </c>
      <c r="B194" s="26" t="s">
        <v>216</v>
      </c>
      <c r="C194" s="2"/>
      <c r="D194" s="2"/>
      <c r="E194" s="46">
        <f>E195+E196+E197</f>
        <v>1650</v>
      </c>
    </row>
    <row r="195" spans="1:5" ht="12.75" outlineLevel="2">
      <c r="A195" s="25" t="s">
        <v>206</v>
      </c>
      <c r="B195" s="26" t="s">
        <v>216</v>
      </c>
      <c r="C195" s="2" t="s">
        <v>146</v>
      </c>
      <c r="D195" s="2" t="s">
        <v>159</v>
      </c>
      <c r="E195" s="46">
        <v>750</v>
      </c>
    </row>
    <row r="196" spans="1:5" ht="12.75" outlineLevel="2">
      <c r="A196" s="25" t="s">
        <v>79</v>
      </c>
      <c r="B196" s="26" t="s">
        <v>216</v>
      </c>
      <c r="C196" s="2" t="s">
        <v>217</v>
      </c>
      <c r="D196" s="2" t="s">
        <v>80</v>
      </c>
      <c r="E196" s="46">
        <v>600</v>
      </c>
    </row>
    <row r="197" spans="1:5" ht="12.75" outlineLevel="2">
      <c r="A197" s="25" t="s">
        <v>89</v>
      </c>
      <c r="B197" s="26" t="s">
        <v>216</v>
      </c>
      <c r="C197" s="2" t="s">
        <v>146</v>
      </c>
      <c r="D197" s="2" t="s">
        <v>90</v>
      </c>
      <c r="E197" s="46">
        <v>300</v>
      </c>
    </row>
    <row r="198" spans="1:9" s="31" customFormat="1" ht="38.25">
      <c r="A198" s="44" t="s">
        <v>196</v>
      </c>
      <c r="B198" s="33" t="s">
        <v>32</v>
      </c>
      <c r="C198" s="1"/>
      <c r="D198" s="1"/>
      <c r="E198" s="47">
        <f>E199</f>
        <v>85</v>
      </c>
      <c r="F198" s="29" t="e">
        <f>#REF!+#REF!+#REF!+#REF!+#REF!+#REF!+#REF!+#REF!+F22+F17+F12+#REF!</f>
        <v>#REF!</v>
      </c>
      <c r="G198" s="30" t="e">
        <f>E201-F198</f>
        <v>#REF!</v>
      </c>
      <c r="H198" s="29"/>
      <c r="I198" s="38"/>
    </row>
    <row r="199" spans="1:9" s="23" customFormat="1" ht="25.5">
      <c r="A199" s="25" t="s">
        <v>145</v>
      </c>
      <c r="B199" s="26" t="s">
        <v>32</v>
      </c>
      <c r="C199" s="2" t="s">
        <v>146</v>
      </c>
      <c r="D199" s="2"/>
      <c r="E199" s="46">
        <f>E200</f>
        <v>85</v>
      </c>
      <c r="F199" s="39"/>
      <c r="G199" s="57"/>
      <c r="H199" s="39"/>
      <c r="I199" s="37"/>
    </row>
    <row r="200" spans="1:9" s="23" customFormat="1" ht="12.75">
      <c r="A200" s="43" t="s">
        <v>48</v>
      </c>
      <c r="B200" s="26" t="s">
        <v>32</v>
      </c>
      <c r="C200" s="2" t="s">
        <v>146</v>
      </c>
      <c r="D200" s="2" t="s">
        <v>49</v>
      </c>
      <c r="E200" s="46">
        <v>85</v>
      </c>
      <c r="F200" s="39"/>
      <c r="G200" s="57"/>
      <c r="H200" s="39"/>
      <c r="I200" s="37"/>
    </row>
    <row r="201" spans="1:9" ht="42.75" customHeight="1">
      <c r="A201" s="82" t="s">
        <v>36</v>
      </c>
      <c r="B201" s="50"/>
      <c r="C201" s="50"/>
      <c r="D201" s="50"/>
      <c r="E201" s="63">
        <f>E12+E17+E27+E44+E86+E96+E117+E121+E128+E147</f>
        <v>276942.9</v>
      </c>
      <c r="F201" s="59"/>
      <c r="G201" s="60"/>
      <c r="H201" s="59"/>
      <c r="I201" s="67"/>
    </row>
    <row r="202" spans="1:9" ht="15.75" customHeight="1">
      <c r="A202" s="83"/>
      <c r="B202" s="54"/>
      <c r="C202" s="55"/>
      <c r="D202" s="55"/>
      <c r="E202" s="56"/>
      <c r="F202" s="69"/>
      <c r="G202" s="70"/>
      <c r="H202" s="69"/>
      <c r="I202" s="69"/>
    </row>
    <row r="203" spans="1:9" ht="12.75" customHeight="1">
      <c r="A203" s="83"/>
      <c r="B203" s="54"/>
      <c r="C203" s="55"/>
      <c r="D203" s="55"/>
      <c r="E203" s="56"/>
      <c r="F203" s="59"/>
      <c r="G203" s="60"/>
      <c r="H203" s="59"/>
      <c r="I203" s="71"/>
    </row>
    <row r="204" spans="1:9" ht="12.75" customHeight="1">
      <c r="A204" s="78"/>
      <c r="C204" s="66"/>
      <c r="D204" s="58"/>
      <c r="E204" s="59"/>
      <c r="F204" s="59"/>
      <c r="G204" s="60"/>
      <c r="H204" s="59"/>
      <c r="I204" s="71"/>
    </row>
    <row r="205" spans="1:9" ht="12.75" customHeight="1">
      <c r="A205" s="78"/>
      <c r="C205" s="68"/>
      <c r="D205" s="61"/>
      <c r="E205" s="69"/>
      <c r="F205" s="59"/>
      <c r="G205" s="60"/>
      <c r="H205" s="59"/>
      <c r="I205" s="71"/>
    </row>
    <row r="206" spans="3:9" ht="12.75" customHeight="1">
      <c r="C206" s="66"/>
      <c r="D206" s="62"/>
      <c r="E206" s="59"/>
      <c r="F206" s="59"/>
      <c r="G206" s="60"/>
      <c r="H206" s="59"/>
      <c r="I206" s="71"/>
    </row>
    <row r="207" spans="3:9" ht="12.75" customHeight="1">
      <c r="C207" s="66"/>
      <c r="D207" s="62"/>
      <c r="E207" s="59"/>
      <c r="F207" s="59"/>
      <c r="G207" s="60"/>
      <c r="H207" s="59"/>
      <c r="I207" s="71"/>
    </row>
    <row r="208" spans="3:9" ht="12.75" customHeight="1">
      <c r="C208" s="66"/>
      <c r="D208" s="62"/>
      <c r="E208" s="59"/>
      <c r="F208" s="59"/>
      <c r="G208" s="60"/>
      <c r="H208" s="59"/>
      <c r="I208" s="71"/>
    </row>
    <row r="209" spans="3:9" ht="12.75" customHeight="1">
      <c r="C209" s="66"/>
      <c r="D209" s="62"/>
      <c r="E209" s="59"/>
      <c r="F209" s="59"/>
      <c r="G209" s="60"/>
      <c r="H209" s="59"/>
      <c r="I209" s="71"/>
    </row>
    <row r="210" spans="3:9" ht="12.75" customHeight="1">
      <c r="C210" s="66"/>
      <c r="D210" s="62"/>
      <c r="E210" s="59"/>
      <c r="F210" s="69"/>
      <c r="G210" s="69"/>
      <c r="H210" s="69"/>
      <c r="I210" s="72"/>
    </row>
    <row r="211" spans="3:9" ht="12.75" customHeight="1">
      <c r="C211" s="66"/>
      <c r="D211" s="62"/>
      <c r="E211" s="59"/>
      <c r="F211" s="59"/>
      <c r="G211" s="60"/>
      <c r="H211" s="59"/>
      <c r="I211" s="71"/>
    </row>
    <row r="212" spans="3:9" ht="12.75" customHeight="1">
      <c r="C212" s="66"/>
      <c r="D212" s="62"/>
      <c r="E212" s="59"/>
      <c r="F212" s="59"/>
      <c r="G212" s="60"/>
      <c r="H212" s="59"/>
      <c r="I212" s="71"/>
    </row>
    <row r="213" spans="3:9" ht="12.75" customHeight="1">
      <c r="C213" s="68"/>
      <c r="D213" s="61"/>
      <c r="E213" s="69"/>
      <c r="F213" s="59"/>
      <c r="G213" s="60"/>
      <c r="H213" s="59"/>
      <c r="I213" s="71"/>
    </row>
    <row r="214" spans="3:9" ht="12.75" customHeight="1">
      <c r="C214" s="66"/>
      <c r="D214" s="62"/>
      <c r="E214" s="59"/>
      <c r="F214" s="69"/>
      <c r="G214" s="69"/>
      <c r="H214" s="69"/>
      <c r="I214" s="72"/>
    </row>
    <row r="215" spans="3:9" ht="12.75" customHeight="1">
      <c r="C215" s="66"/>
      <c r="D215" s="62"/>
      <c r="E215" s="59"/>
      <c r="F215" s="59"/>
      <c r="G215" s="60"/>
      <c r="H215" s="59"/>
      <c r="I215" s="71"/>
    </row>
    <row r="216" spans="3:9" ht="12.75" customHeight="1">
      <c r="C216" s="66"/>
      <c r="D216" s="62"/>
      <c r="E216" s="59"/>
      <c r="F216" s="59"/>
      <c r="G216" s="60"/>
      <c r="H216" s="59"/>
      <c r="I216" s="71"/>
    </row>
    <row r="217" spans="3:9" ht="12.75" customHeight="1">
      <c r="C217" s="68"/>
      <c r="D217" s="61"/>
      <c r="E217" s="69"/>
      <c r="F217" s="59"/>
      <c r="G217" s="60"/>
      <c r="H217" s="59"/>
      <c r="I217" s="71"/>
    </row>
    <row r="218" spans="3:9" ht="12.75" customHeight="1">
      <c r="C218" s="66"/>
      <c r="D218" s="62"/>
      <c r="E218" s="59"/>
      <c r="F218" s="59"/>
      <c r="G218" s="60"/>
      <c r="H218" s="59"/>
      <c r="I218" s="71"/>
    </row>
    <row r="219" spans="3:9" ht="12.75" customHeight="1">
      <c r="C219" s="66"/>
      <c r="D219" s="62"/>
      <c r="E219" s="59"/>
      <c r="F219" s="59"/>
      <c r="G219" s="60"/>
      <c r="H219" s="59"/>
      <c r="I219" s="71"/>
    </row>
    <row r="220" spans="3:9" ht="12.75" customHeight="1">
      <c r="C220" s="66"/>
      <c r="D220" s="62"/>
      <c r="E220" s="59"/>
      <c r="F220" s="59"/>
      <c r="G220" s="60"/>
      <c r="H220" s="59"/>
      <c r="I220" s="71"/>
    </row>
    <row r="221" spans="1:9" s="31" customFormat="1" ht="12.75" customHeight="1">
      <c r="A221" s="84"/>
      <c r="B221" s="20"/>
      <c r="C221" s="66"/>
      <c r="D221" s="62"/>
      <c r="E221" s="59"/>
      <c r="F221" s="69"/>
      <c r="G221" s="70"/>
      <c r="H221" s="69"/>
      <c r="I221" s="72"/>
    </row>
    <row r="222" spans="3:9" ht="12.75" customHeight="1">
      <c r="C222" s="66"/>
      <c r="D222" s="62"/>
      <c r="E222" s="59"/>
      <c r="F222" s="59"/>
      <c r="G222" s="60"/>
      <c r="H222" s="59"/>
      <c r="I222" s="71"/>
    </row>
    <row r="223" spans="3:9" ht="12.75" customHeight="1">
      <c r="C223" s="66"/>
      <c r="D223" s="62"/>
      <c r="E223" s="59"/>
      <c r="F223" s="59"/>
      <c r="G223" s="60"/>
      <c r="H223" s="59"/>
      <c r="I223" s="71"/>
    </row>
    <row r="224" spans="1:9" ht="12.75" customHeight="1">
      <c r="A224" s="85"/>
      <c r="B224" s="31"/>
      <c r="C224" s="68"/>
      <c r="D224" s="61"/>
      <c r="E224" s="69"/>
      <c r="F224" s="59"/>
      <c r="G224" s="60"/>
      <c r="H224" s="59"/>
      <c r="I224" s="71"/>
    </row>
    <row r="225" spans="1:9" s="31" customFormat="1" ht="12.75" customHeight="1">
      <c r="A225" s="84"/>
      <c r="B225" s="20"/>
      <c r="C225" s="66"/>
      <c r="D225" s="62"/>
      <c r="E225" s="59"/>
      <c r="F225" s="69"/>
      <c r="G225" s="69"/>
      <c r="H225" s="69"/>
      <c r="I225" s="72"/>
    </row>
    <row r="226" spans="3:9" ht="12.75" customHeight="1">
      <c r="C226" s="66"/>
      <c r="D226" s="62"/>
      <c r="E226" s="59"/>
      <c r="F226" s="59"/>
      <c r="G226" s="60"/>
      <c r="H226" s="59"/>
      <c r="I226" s="71"/>
    </row>
    <row r="227" spans="1:9" s="31" customFormat="1" ht="12.75" customHeight="1">
      <c r="A227" s="84"/>
      <c r="B227" s="20"/>
      <c r="C227" s="66"/>
      <c r="D227" s="62"/>
      <c r="E227" s="59"/>
      <c r="F227" s="69"/>
      <c r="G227" s="70"/>
      <c r="H227" s="69"/>
      <c r="I227" s="72"/>
    </row>
    <row r="228" spans="1:9" ht="12.75" customHeight="1">
      <c r="A228" s="85"/>
      <c r="B228" s="31"/>
      <c r="C228" s="68"/>
      <c r="D228" s="61"/>
      <c r="E228" s="69"/>
      <c r="F228" s="59"/>
      <c r="G228" s="60"/>
      <c r="H228" s="59"/>
      <c r="I228" s="71"/>
    </row>
    <row r="229" spans="3:9" ht="12.75" customHeight="1">
      <c r="C229" s="66"/>
      <c r="D229" s="62"/>
      <c r="E229" s="59"/>
      <c r="F229" s="59"/>
      <c r="G229" s="60"/>
      <c r="H229" s="59"/>
      <c r="I229" s="71"/>
    </row>
    <row r="230" spans="1:9" ht="12.75" customHeight="1">
      <c r="A230" s="85"/>
      <c r="B230" s="31"/>
      <c r="C230" s="68"/>
      <c r="D230" s="61"/>
      <c r="E230" s="69"/>
      <c r="F230" s="59"/>
      <c r="G230" s="60"/>
      <c r="H230" s="59"/>
      <c r="I230" s="71"/>
    </row>
    <row r="231" spans="3:9" ht="12.75" customHeight="1">
      <c r="C231" s="66"/>
      <c r="D231" s="62"/>
      <c r="E231" s="59"/>
      <c r="F231" s="59"/>
      <c r="G231" s="60"/>
      <c r="H231" s="59"/>
      <c r="I231" s="71"/>
    </row>
    <row r="232" spans="1:9" s="31" customFormat="1" ht="12.75" customHeight="1">
      <c r="A232" s="84"/>
      <c r="B232" s="20"/>
      <c r="C232" s="66"/>
      <c r="D232" s="62"/>
      <c r="E232" s="59"/>
      <c r="F232" s="69"/>
      <c r="G232" s="70"/>
      <c r="H232" s="69"/>
      <c r="I232" s="72"/>
    </row>
    <row r="233" spans="3:9" ht="12.75" customHeight="1">
      <c r="C233" s="66"/>
      <c r="D233" s="62"/>
      <c r="E233" s="59"/>
      <c r="F233" s="59"/>
      <c r="G233" s="60"/>
      <c r="H233" s="59"/>
      <c r="I233" s="71"/>
    </row>
    <row r="234" spans="3:9" ht="12.75" customHeight="1">
      <c r="C234" s="66"/>
      <c r="D234" s="62"/>
      <c r="E234" s="59"/>
      <c r="F234" s="59"/>
      <c r="G234" s="60"/>
      <c r="H234" s="59"/>
      <c r="I234" s="71"/>
    </row>
    <row r="235" spans="1:9" s="31" customFormat="1" ht="12.75" customHeight="1">
      <c r="A235" s="85"/>
      <c r="C235" s="68"/>
      <c r="D235" s="61"/>
      <c r="E235" s="69"/>
      <c r="F235" s="69"/>
      <c r="G235" s="70"/>
      <c r="H235" s="69"/>
      <c r="I235" s="72"/>
    </row>
    <row r="236" spans="3:9" ht="12.75" customHeight="1">
      <c r="C236" s="66"/>
      <c r="D236" s="62"/>
      <c r="E236" s="59"/>
      <c r="F236" s="59"/>
      <c r="G236" s="60"/>
      <c r="H236" s="59"/>
      <c r="I236" s="71"/>
    </row>
    <row r="237" spans="3:9" ht="12.75" customHeight="1">
      <c r="C237" s="66"/>
      <c r="D237" s="62"/>
      <c r="E237" s="59"/>
      <c r="F237" s="59"/>
      <c r="G237" s="60"/>
      <c r="H237" s="59"/>
      <c r="I237" s="71"/>
    </row>
    <row r="238" spans="1:9" ht="12.75" customHeight="1">
      <c r="A238" s="85"/>
      <c r="B238" s="31"/>
      <c r="C238" s="68"/>
      <c r="D238" s="61"/>
      <c r="E238" s="69"/>
      <c r="F238" s="59"/>
      <c r="G238" s="60"/>
      <c r="H238" s="59"/>
      <c r="I238" s="71"/>
    </row>
    <row r="239" spans="3:9" ht="12.75" customHeight="1">
      <c r="C239" s="66"/>
      <c r="D239" s="62"/>
      <c r="E239" s="59"/>
      <c r="F239" s="59"/>
      <c r="G239" s="60"/>
      <c r="H239" s="59"/>
      <c r="I239" s="71"/>
    </row>
    <row r="240" spans="3:9" ht="12.75" customHeight="1">
      <c r="C240" s="66"/>
      <c r="D240" s="62"/>
      <c r="E240" s="59"/>
      <c r="F240" s="59"/>
      <c r="G240" s="60"/>
      <c r="H240" s="59"/>
      <c r="I240" s="71"/>
    </row>
    <row r="241" spans="1:9" s="31" customFormat="1" ht="12.75" customHeight="1">
      <c r="A241" s="84"/>
      <c r="B241" s="20"/>
      <c r="C241" s="66"/>
      <c r="D241" s="62"/>
      <c r="E241" s="58"/>
      <c r="F241" s="69"/>
      <c r="G241" s="70"/>
      <c r="H241" s="69"/>
      <c r="I241" s="72"/>
    </row>
    <row r="242" spans="3:9" ht="12.75" customHeight="1">
      <c r="C242" s="66"/>
      <c r="D242" s="62"/>
      <c r="E242" s="58"/>
      <c r="F242" s="59"/>
      <c r="G242" s="60"/>
      <c r="H242" s="59"/>
      <c r="I242" s="71"/>
    </row>
    <row r="243" spans="1:9" s="31" customFormat="1" ht="12.75" customHeight="1">
      <c r="A243" s="84"/>
      <c r="B243" s="20"/>
      <c r="C243" s="66"/>
      <c r="D243" s="62"/>
      <c r="E243" s="58"/>
      <c r="F243" s="73"/>
      <c r="G243" s="73"/>
      <c r="H243" s="73"/>
      <c r="I243" s="72"/>
    </row>
    <row r="244" spans="1:9" ht="12.75" customHeight="1">
      <c r="A244" s="85"/>
      <c r="B244" s="31"/>
      <c r="C244" s="68"/>
      <c r="D244" s="61"/>
      <c r="E244" s="73"/>
      <c r="F244" s="59"/>
      <c r="G244" s="60"/>
      <c r="H244" s="59"/>
      <c r="I244" s="71"/>
    </row>
    <row r="245" spans="3:9" ht="12.75" customHeight="1">
      <c r="C245" s="66"/>
      <c r="D245" s="62"/>
      <c r="E245" s="58"/>
      <c r="F245" s="59"/>
      <c r="G245" s="60"/>
      <c r="H245" s="59"/>
      <c r="I245" s="71"/>
    </row>
    <row r="246" spans="1:9" s="31" customFormat="1" ht="12.75" customHeight="1">
      <c r="A246" s="85"/>
      <c r="C246" s="68"/>
      <c r="D246" s="61"/>
      <c r="E246" s="73"/>
      <c r="F246" s="69"/>
      <c r="G246" s="70"/>
      <c r="H246" s="69"/>
      <c r="I246" s="72"/>
    </row>
    <row r="247" spans="3:9" ht="12.75" customHeight="1">
      <c r="C247" s="66"/>
      <c r="D247" s="62"/>
      <c r="E247" s="58"/>
      <c r="F247" s="59"/>
      <c r="G247" s="60"/>
      <c r="H247" s="59"/>
      <c r="I247" s="71"/>
    </row>
    <row r="248" spans="3:5" ht="24.75" customHeight="1">
      <c r="C248" s="66"/>
      <c r="D248" s="62"/>
      <c r="E248" s="58"/>
    </row>
    <row r="249" spans="1:5" ht="13.5" customHeight="1">
      <c r="A249" s="85"/>
      <c r="B249" s="31"/>
      <c r="C249" s="68"/>
      <c r="D249" s="61"/>
      <c r="E249" s="73"/>
    </row>
    <row r="250" spans="3:5" ht="13.5" customHeight="1">
      <c r="C250" s="66"/>
      <c r="D250" s="62"/>
      <c r="E250" s="58"/>
    </row>
    <row r="251" spans="3:4" ht="12.75" customHeight="1">
      <c r="C251" s="34"/>
      <c r="D251" s="62"/>
    </row>
    <row r="252" spans="3:5" ht="12.75" customHeight="1">
      <c r="C252" s="34"/>
      <c r="D252" s="62"/>
      <c r="E252" s="86"/>
    </row>
    <row r="253" spans="3:4" ht="12.75" customHeight="1">
      <c r="C253" s="34"/>
      <c r="D253" s="62"/>
    </row>
    <row r="254" spans="3:4" ht="12.75" customHeight="1">
      <c r="C254" s="34"/>
      <c r="D254" s="35"/>
    </row>
    <row r="255" ht="12.75" customHeight="1">
      <c r="D255" s="35"/>
    </row>
    <row r="256" ht="12.75" customHeight="1">
      <c r="D256" s="35"/>
    </row>
    <row r="257" ht="12.75" customHeight="1">
      <c r="D257" s="35"/>
    </row>
    <row r="258" ht="12.75" customHeight="1">
      <c r="D258" s="35"/>
    </row>
    <row r="259" ht="12.75" customHeight="1">
      <c r="D259" s="35"/>
    </row>
    <row r="260" ht="12.75" customHeight="1">
      <c r="D260" s="35"/>
    </row>
    <row r="261" ht="12.75" customHeight="1">
      <c r="D261" s="35"/>
    </row>
    <row r="262" ht="12.75" customHeight="1">
      <c r="D262" s="35"/>
    </row>
    <row r="263" ht="12.75" customHeight="1">
      <c r="D263" s="35"/>
    </row>
    <row r="264" ht="12.75" customHeight="1">
      <c r="D264" s="34"/>
    </row>
    <row r="265" ht="12.75" customHeight="1">
      <c r="D265" s="34"/>
    </row>
    <row r="266" ht="12.75" customHeight="1">
      <c r="D266" s="34"/>
    </row>
    <row r="267" ht="12.75" customHeight="1">
      <c r="D267" s="34"/>
    </row>
    <row r="268" ht="12.75" customHeight="1">
      <c r="D268" s="34"/>
    </row>
    <row r="269" ht="12.75" customHeight="1">
      <c r="D269" s="34"/>
    </row>
    <row r="270" ht="12.75" customHeight="1">
      <c r="D270" s="34"/>
    </row>
  </sheetData>
  <sheetProtection/>
  <autoFilter ref="D9:D250"/>
  <mergeCells count="14">
    <mergeCell ref="E9:E10"/>
    <mergeCell ref="A9:A10"/>
    <mergeCell ref="D9:D10"/>
    <mergeCell ref="B9:B10"/>
    <mergeCell ref="C9:C10"/>
    <mergeCell ref="A6:G6"/>
    <mergeCell ref="A7:E7"/>
    <mergeCell ref="F7:G7"/>
    <mergeCell ref="A8:G8"/>
    <mergeCell ref="D1:E1"/>
    <mergeCell ref="D3:E3"/>
    <mergeCell ref="D2:E2"/>
    <mergeCell ref="A5:G5"/>
    <mergeCell ref="D4:E4"/>
  </mergeCells>
  <printOptions/>
  <pageMargins left="0.3937007874015748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2014-08-07T05:01:56Z</cp:lastPrinted>
  <dcterms:created xsi:type="dcterms:W3CDTF">2002-03-11T10:22:12Z</dcterms:created>
  <dcterms:modified xsi:type="dcterms:W3CDTF">2014-12-29T14:02:19Z</dcterms:modified>
  <cp:category/>
  <cp:version/>
  <cp:contentType/>
  <cp:contentStatus/>
</cp:coreProperties>
</file>