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2120" windowHeight="7950" activeTab="0"/>
  </bookViews>
  <sheets>
    <sheet name="Общий" sheetId="1" r:id="rId1"/>
  </sheets>
  <definedNames>
    <definedName name="_xlnm.Print_Area" localSheetId="0">'Общий'!$A$1:$O$123</definedName>
  </definedNames>
  <calcPr fullCalcOnLoad="1"/>
</workbook>
</file>

<file path=xl/sharedStrings.xml><?xml version="1.0" encoding="utf-8"?>
<sst xmlns="http://schemas.openxmlformats.org/spreadsheetml/2006/main" count="245" uniqueCount="77">
  <si>
    <t>Мероприиятия по реалзации программы</t>
  </si>
  <si>
    <t>Источники финансирования</t>
  </si>
  <si>
    <t>Срок исполнения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</si>
  <si>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</si>
  <si>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</si>
  <si>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</si>
  <si>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</si>
  <si>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</si>
  <si>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</si>
  <si>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</si>
  <si>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</si>
  <si>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Объём финансирования мероприятия в текущем финансовом году (тыс.р.)</t>
  </si>
  <si>
    <t>Ответственные за выполнение программы</t>
  </si>
  <si>
    <t>№</t>
  </si>
  <si>
    <t>Организация работы оздоровительных лагерей с дневным (круглосуточным) пребыванием на базе образовательных учреждений</t>
  </si>
  <si>
    <t>Развитие разнообразных форм отдыха и занятости детей и подростков</t>
  </si>
  <si>
    <t>Итого</t>
  </si>
  <si>
    <t>Укрепление материально-тенической базы учреждений дополнительного образования</t>
  </si>
  <si>
    <t>Обновление содержания общего образования, создание современной образоательной среды и развитие сети</t>
  </si>
  <si>
    <t>Развитие кадрового потенциала системы дошкольного, общего и дополнительного образования</t>
  </si>
  <si>
    <t>Организация занятости подростков и молодёжи в каникулярное время</t>
  </si>
  <si>
    <t>Проведение мониторинга качества образовательного результата</t>
  </si>
  <si>
    <t>Укрепление материально-технической базы учреждений дошкольного оразования</t>
  </si>
  <si>
    <t>Укрепление материально-технической базы общеобразовательных учреждений</t>
  </si>
  <si>
    <t>Развитие воспитательного потенциала системы общего образования</t>
  </si>
  <si>
    <t>Развитие системы дополнительного образования</t>
  </si>
  <si>
    <t>Подпрограмма "Развитие дошкольного образования  детей Волховского муниципального района"</t>
  </si>
  <si>
    <t>Предоставление муниципальным бюджетным учреждениям субсидий на выполнение подпрограммы "Развитие дошкольного образования детей Волховского муниципального района</t>
  </si>
  <si>
    <t>Предоставление муниципальным бюджетным учреждениям субсидий на выполнение подпрограммы "Развитие начального общего, основного общего и среднего общего образования детей в Волховском муниципальном районе</t>
  </si>
  <si>
    <t>Итого по подпрограмме "Развитие начального общего, основного общего и среднего общего образования детей в Волховском муниципальном районе</t>
  </si>
  <si>
    <t>Подпрограмма "Развитие дополнительного образования в Волховском муниципальном районе</t>
  </si>
  <si>
    <t>Подпрограмма "Развитие кадрового потенциала социальной сферы Волховсокго муниципального района"</t>
  </si>
  <si>
    <t>Подпрограмма "Развитие системы отдыха, оздоровления, занятости детей, подростков и молодёжи Волховского муниципального района"</t>
  </si>
  <si>
    <t>Итого по подпрограмме "Развитие системы отдыха, оздоровления, занятости детей, подростков, молодёжи Волховского муниципального района"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</si>
  <si>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</si>
  <si>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>Итого по подпрограмме "Развитие дошкольного образования детей Волховского мунциипального района</t>
  </si>
  <si>
    <t>Расходы на обеспечение деятельности муниципального казённого учреждения</t>
  </si>
  <si>
    <t>Реализация программ дошкольного образования</t>
  </si>
  <si>
    <t xml:space="preserve">Строительство и ремонт объектов для организации дошкольного образования </t>
  </si>
  <si>
    <t>Реализация программ начального общего, основного общего и среднего общего образования детей.</t>
  </si>
  <si>
    <t>Выплата  вознаграждения за классное руководство</t>
  </si>
  <si>
    <t xml:space="preserve">Строительство и ремонт объектов для организации начального общего, основного общего и среднего общего  образования </t>
  </si>
  <si>
    <t>Итого по подпрограмме "Развитие дополнительного образования в Волховском муниципальном районе</t>
  </si>
  <si>
    <t>Строительство и ремонт объектов для организации дополнительного образования детей</t>
  </si>
  <si>
    <t>Предоставление муниципальным бюджетным учреждениям субсидий на выполнение подпрограммы "Развитие дополнительного  образования детей Волховского муниципального района</t>
  </si>
  <si>
    <t>Организация питания учащихся</t>
  </si>
  <si>
    <t>2014-2020</t>
  </si>
  <si>
    <t>Объём финансирования по годам (тыс.руб.)</t>
  </si>
  <si>
    <t>Бюджет ВМР</t>
  </si>
  <si>
    <t>Бюджет ЛО</t>
  </si>
  <si>
    <t>Прочие источники</t>
  </si>
  <si>
    <t>Комитет по образованию</t>
  </si>
  <si>
    <t>Выплата компенсаций части родительской платы  за содержание ребенка в дошкольном учреждении</t>
  </si>
  <si>
    <t>Комитет по обрзованию</t>
  </si>
  <si>
    <t>Подпрограмма "Развитие начального общего, основного общего и среднего общего образования  детей Волховского муниципального района"</t>
  </si>
  <si>
    <t>Планируемые  результаты выполнения мероприятий</t>
  </si>
  <si>
    <t>Увеличение охвата детей дошкольного возраста до 83,9%</t>
  </si>
  <si>
    <t>Создание условий для увеличения охвата детей до 83,9%</t>
  </si>
  <si>
    <t>Увеличение заработной платы педагогов до 100% к средней зарплате педагогов общеобразовательных учреждений Ленинградской области</t>
  </si>
  <si>
    <t xml:space="preserve">100% обеспечение семей с детьми, посещающих дошкольные учреждения социальной поддержкой </t>
  </si>
  <si>
    <t xml:space="preserve">Ликвидадация очереди в дошкольные учреждения. 100% удовлетворённость услугами дошкольного образования. </t>
  </si>
  <si>
    <t xml:space="preserve">100% выполнение целевых показателей.                                     </t>
  </si>
  <si>
    <t>Удельный вес численности детей, получающих общее образование составит 100%</t>
  </si>
  <si>
    <t>Создание условий для увеличения охвата детей до 100%</t>
  </si>
  <si>
    <t>Увеличение заработной платы педагогов до 100% к средней зарплате в Ленинградской области</t>
  </si>
  <si>
    <t>100% повышение уровня эффективности результативности работы классных руководителей</t>
  </si>
  <si>
    <t xml:space="preserve"> Созание 100% условий для питания школьников</t>
  </si>
  <si>
    <t xml:space="preserve">Увеличение удельного веса численности обучающихся в соответствии с ФГОС до 94% </t>
  </si>
  <si>
    <t xml:space="preserve">Увеличение доли образовательных учреждений, реализующих инновационные программы дополнительного образования на 4,8% </t>
  </si>
  <si>
    <t>Создание условий для увеличения охвата детей до 81%</t>
  </si>
  <si>
    <t>Увеличение  числа учащихся, участвующих в конкурсных и спортивных мероприятиях, награждение лауреатов муниципальной премиейтв на 50 % . Доля обучающихся, принявших участиев мунциипальной олимпиаде составит 8,54%</t>
  </si>
  <si>
    <t>Удельный вес численности детей, получающих дополнительное образование составит 81%</t>
  </si>
  <si>
    <t>100%  укомплектовонность квалифицированными педагогоами. Уделный вес численности педагогов до 30 лет составит 28,7%. Организация конкурсов профессионального мастерства</t>
  </si>
  <si>
    <t>Увеличение численности детей от 06 до 17 лет организованными форамми отдыха и занятости  до 85%.</t>
  </si>
  <si>
    <t>Отношение среднего балла ЕГЭ в 10% школ с лучшими результатами ЕГЭ к среднему баллу ЕГЭ и в 10% с худшими результатами ЕГЭ</t>
  </si>
  <si>
    <t xml:space="preserve"> Перечень мероприятий муниципальной программы Волховского муниципального района "Современное образование в Волховском муниципальном районе на 2014 – 2020 годы»
</t>
  </si>
  <si>
    <t>Итого по программе "Современное образование в Волховском муниципальном районе на 2014 - 2020 годы"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</si>
</sst>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26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165" fontId="1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5" fontId="1" fillId="24" borderId="10" xfId="0" applyNumberFormat="1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165" fontId="2" fillId="20" borderId="10" xfId="0" applyNumberFormat="1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165" fontId="1" fillId="20" borderId="10" xfId="0" applyNumberFormat="1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/>
    </xf>
    <xf numFmtId="165" fontId="2" fillId="21" borderId="10" xfId="0" applyNumberFormat="1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0" borderId="14" xfId="0" applyFont="1" applyFill="1" applyBorder="1" applyAlignment="1">
      <alignment horizontal="left" vertical="center" wrapText="1"/>
    </xf>
    <xf numFmtId="0" fontId="2" fillId="20" borderId="15" xfId="0" applyFont="1" applyFill="1" applyBorder="1" applyAlignment="1">
      <alignment horizontal="left" vertical="center" wrapText="1"/>
    </xf>
    <xf numFmtId="0" fontId="2" fillId="20" borderId="16" xfId="0" applyFont="1" applyFill="1" applyBorder="1" applyAlignment="1">
      <alignment horizontal="left" vertical="center" wrapText="1"/>
    </xf>
    <xf numFmtId="0" fontId="2" fillId="20" borderId="17" xfId="0" applyFont="1" applyFill="1" applyBorder="1" applyAlignment="1">
      <alignment horizontal="left" vertical="center" wrapText="1"/>
    </xf>
    <xf numFmtId="0" fontId="2" fillId="20" borderId="18" xfId="0" applyFont="1" applyFill="1" applyBorder="1" applyAlignment="1">
      <alignment horizontal="left" vertical="center" wrapText="1"/>
    </xf>
    <xf numFmtId="0" fontId="2" fillId="20" borderId="19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20" borderId="13" xfId="0" applyFont="1" applyFill="1" applyBorder="1" applyAlignment="1">
      <alignment horizontal="left" vertical="center" wrapText="1"/>
    </xf>
    <xf numFmtId="0" fontId="1" fillId="20" borderId="11" xfId="0" applyFont="1" applyFill="1" applyBorder="1" applyAlignment="1">
      <alignment horizontal="left" vertical="center"/>
    </xf>
    <xf numFmtId="0" fontId="1" fillId="20" borderId="12" xfId="0" applyFont="1" applyFill="1" applyBorder="1" applyAlignment="1">
      <alignment horizontal="left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21" borderId="13" xfId="0" applyFont="1" applyFill="1" applyBorder="1" applyAlignment="1">
      <alignment horizontal="left" vertical="center" wrapText="1"/>
    </xf>
    <xf numFmtId="0" fontId="2" fillId="21" borderId="11" xfId="0" applyFont="1" applyFill="1" applyBorder="1" applyAlignment="1">
      <alignment horizontal="left" vertical="center"/>
    </xf>
    <xf numFmtId="0" fontId="2" fillId="21" borderId="12" xfId="0" applyFont="1" applyFill="1" applyBorder="1" applyAlignment="1">
      <alignment horizontal="left" vertical="center"/>
    </xf>
    <xf numFmtId="0" fontId="1" fillId="21" borderId="13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center" vertical="center"/>
    </xf>
    <xf numFmtId="0" fontId="1" fillId="21" borderId="12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left" vertical="center" wrapText="1"/>
    </xf>
    <xf numFmtId="0" fontId="2" fillId="20" borderId="11" xfId="0" applyFont="1" applyFill="1" applyBorder="1" applyAlignment="1">
      <alignment horizontal="left" vertical="center"/>
    </xf>
    <xf numFmtId="0" fontId="2" fillId="20" borderId="12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9"/>
  <sheetViews>
    <sheetView tabSelected="1" zoomScale="75" zoomScaleNormal="75" zoomScaleSheetLayoutView="100" zoomScalePageLayoutView="0" workbookViewId="0" topLeftCell="A85">
      <selection activeCell="B128" sqref="B128"/>
    </sheetView>
  </sheetViews>
  <sheetFormatPr defaultColWidth="9.140625" defaultRowHeight="15"/>
  <cols>
    <col min="1" max="1" width="6.57421875" style="13" customWidth="1"/>
    <col min="2" max="2" width="40.7109375" style="15" customWidth="1"/>
    <col min="3" max="3" width="18.7109375" style="17" customWidth="1"/>
    <col min="4" max="4" width="10.7109375" style="14" customWidth="1"/>
    <col min="5" max="5" width="17.57421875" style="13" customWidth="1"/>
    <col min="6" max="13" width="15.7109375" style="13" customWidth="1"/>
    <col min="14" max="14" width="16.00390625" style="13" customWidth="1"/>
    <col min="15" max="15" width="30.7109375" style="33" customWidth="1"/>
    <col min="16" max="16" width="17.28125" style="0" customWidth="1"/>
  </cols>
  <sheetData>
    <row r="1" spans="1:15" s="1" customFormat="1" ht="28.5" customHeight="1">
      <c r="A1" s="66" t="s">
        <v>75</v>
      </c>
      <c r="B1" s="67"/>
      <c r="C1" s="67"/>
      <c r="D1" s="67"/>
      <c r="E1" s="67"/>
      <c r="F1" s="67"/>
      <c r="G1" s="67"/>
      <c r="H1" s="67"/>
      <c r="I1" s="68"/>
      <c r="J1" s="68"/>
      <c r="K1" s="68"/>
      <c r="L1" s="68"/>
      <c r="M1" s="68"/>
      <c r="N1" s="68"/>
      <c r="O1" s="69"/>
    </row>
    <row r="2" spans="1:15" s="2" customFormat="1" ht="15">
      <c r="A2" s="41" t="s">
        <v>13</v>
      </c>
      <c r="B2" s="55" t="s">
        <v>0</v>
      </c>
      <c r="C2" s="82" t="s">
        <v>1</v>
      </c>
      <c r="D2" s="62" t="s">
        <v>2</v>
      </c>
      <c r="E2" s="62" t="s">
        <v>11</v>
      </c>
      <c r="F2" s="62" t="s">
        <v>3</v>
      </c>
      <c r="G2" s="62" t="s">
        <v>47</v>
      </c>
      <c r="H2" s="63"/>
      <c r="I2" s="63"/>
      <c r="J2" s="63"/>
      <c r="K2" s="63"/>
      <c r="L2" s="63"/>
      <c r="M2" s="63"/>
      <c r="N2" s="61" t="s">
        <v>12</v>
      </c>
      <c r="O2" s="61" t="s">
        <v>55</v>
      </c>
    </row>
    <row r="3" spans="1:15" s="2" customFormat="1" ht="66.75" customHeight="1">
      <c r="A3" s="43"/>
      <c r="B3" s="43"/>
      <c r="C3" s="83"/>
      <c r="D3" s="62"/>
      <c r="E3" s="63"/>
      <c r="F3" s="63"/>
      <c r="G3" s="11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61"/>
      <c r="O3" s="61"/>
    </row>
    <row r="4" spans="1:15" s="2" customFormat="1" ht="15">
      <c r="A4" s="9">
        <v>1</v>
      </c>
      <c r="B4" s="9">
        <v>2</v>
      </c>
      <c r="C4" s="19">
        <v>3</v>
      </c>
      <c r="D4" s="11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34">
        <v>15</v>
      </c>
    </row>
    <row r="5" spans="1:15" s="4" customFormat="1" ht="15.75">
      <c r="A5" s="70" t="s">
        <v>26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</row>
    <row r="6" spans="1:15" s="4" customFormat="1" ht="15">
      <c r="A6" s="41">
        <v>1</v>
      </c>
      <c r="B6" s="73" t="s">
        <v>36</v>
      </c>
      <c r="C6" s="20" t="s">
        <v>16</v>
      </c>
      <c r="D6" s="55" t="s">
        <v>46</v>
      </c>
      <c r="E6" s="7"/>
      <c r="F6" s="8">
        <f>F7+F8+F9</f>
        <v>14361.61</v>
      </c>
      <c r="G6" s="8">
        <f aca="true" t="shared" si="0" ref="G6:M6">G7+G8+G9</f>
        <v>14361.61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55" t="s">
        <v>51</v>
      </c>
      <c r="O6" s="52" t="s">
        <v>56</v>
      </c>
    </row>
    <row r="7" spans="1:15" s="4" customFormat="1" ht="15">
      <c r="A7" s="42"/>
      <c r="B7" s="74"/>
      <c r="C7" s="18" t="s">
        <v>48</v>
      </c>
      <c r="D7" s="56"/>
      <c r="E7" s="7"/>
      <c r="F7" s="7">
        <f>G7+H7+I7+J7+K7+L7+M7</f>
        <v>7028.26</v>
      </c>
      <c r="G7" s="21">
        <v>7028.26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56"/>
      <c r="O7" s="53"/>
    </row>
    <row r="8" spans="1:15" s="4" customFormat="1" ht="15">
      <c r="A8" s="42"/>
      <c r="B8" s="74"/>
      <c r="C8" s="18" t="s">
        <v>49</v>
      </c>
      <c r="D8" s="56"/>
      <c r="E8" s="7"/>
      <c r="F8" s="7">
        <f>G8+H8+I8+J8+K8+L8+M8</f>
        <v>7333.35</v>
      </c>
      <c r="G8" s="21">
        <v>7333.35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56"/>
      <c r="O8" s="53"/>
    </row>
    <row r="9" spans="1:15" s="4" customFormat="1" ht="15">
      <c r="A9" s="43"/>
      <c r="B9" s="75"/>
      <c r="C9" s="18" t="s">
        <v>50</v>
      </c>
      <c r="D9" s="57"/>
      <c r="E9" s="7"/>
      <c r="F9" s="7">
        <f>G9+H9+I9+J9+K9+L9+M9</f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57"/>
      <c r="O9" s="54"/>
    </row>
    <row r="10" spans="1:15" s="2" customFormat="1" ht="15">
      <c r="A10" s="41">
        <v>2</v>
      </c>
      <c r="B10" s="73" t="s">
        <v>22</v>
      </c>
      <c r="C10" s="20" t="s">
        <v>16</v>
      </c>
      <c r="D10" s="55" t="s">
        <v>46</v>
      </c>
      <c r="E10" s="7"/>
      <c r="F10" s="8">
        <v>6650</v>
      </c>
      <c r="G10" s="8">
        <v>3914.8</v>
      </c>
      <c r="H10" s="8">
        <v>850</v>
      </c>
      <c r="I10" s="8">
        <v>900</v>
      </c>
      <c r="J10" s="8">
        <v>950</v>
      </c>
      <c r="K10" s="8">
        <v>1000</v>
      </c>
      <c r="L10" s="8">
        <v>1050</v>
      </c>
      <c r="M10" s="8">
        <v>1100</v>
      </c>
      <c r="N10" s="55" t="s">
        <v>51</v>
      </c>
      <c r="O10" s="52" t="s">
        <v>57</v>
      </c>
    </row>
    <row r="11" spans="1:20" s="2" customFormat="1" ht="15">
      <c r="A11" s="42"/>
      <c r="B11" s="74"/>
      <c r="C11" s="18" t="s">
        <v>48</v>
      </c>
      <c r="D11" s="56"/>
      <c r="E11" s="7"/>
      <c r="F11" s="7">
        <v>6650</v>
      </c>
      <c r="G11" s="7">
        <v>3914.8</v>
      </c>
      <c r="H11" s="7">
        <v>850</v>
      </c>
      <c r="I11" s="7">
        <v>900</v>
      </c>
      <c r="J11" s="7">
        <v>950</v>
      </c>
      <c r="K11" s="7">
        <v>1000</v>
      </c>
      <c r="L11" s="7">
        <v>1050</v>
      </c>
      <c r="M11" s="7">
        <v>1100</v>
      </c>
      <c r="N11" s="56"/>
      <c r="O11" s="53"/>
      <c r="T11" s="37"/>
    </row>
    <row r="12" spans="1:20" s="2" customFormat="1" ht="15">
      <c r="A12" s="42"/>
      <c r="B12" s="74"/>
      <c r="C12" s="18" t="s">
        <v>49</v>
      </c>
      <c r="D12" s="56"/>
      <c r="E12" s="7"/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56"/>
      <c r="O12" s="53"/>
      <c r="T12" s="64"/>
    </row>
    <row r="13" spans="1:20" s="2" customFormat="1" ht="15">
      <c r="A13" s="43"/>
      <c r="B13" s="75"/>
      <c r="C13" s="18" t="s">
        <v>50</v>
      </c>
      <c r="D13" s="57"/>
      <c r="E13" s="7"/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57"/>
      <c r="O13" s="36"/>
      <c r="T13" s="64"/>
    </row>
    <row r="14" spans="1:20" s="2" customFormat="1" ht="15">
      <c r="A14" s="41">
        <v>3</v>
      </c>
      <c r="B14" s="38" t="s">
        <v>37</v>
      </c>
      <c r="C14" s="20" t="s">
        <v>16</v>
      </c>
      <c r="D14" s="55" t="s">
        <v>46</v>
      </c>
      <c r="E14" s="7"/>
      <c r="F14" s="8">
        <f>F15+F16+F17</f>
        <v>1394720.45</v>
      </c>
      <c r="G14" s="8">
        <f aca="true" t="shared" si="1" ref="G14:M14">G15+G16+G17</f>
        <v>192960.05</v>
      </c>
      <c r="H14" s="8">
        <f t="shared" si="1"/>
        <v>200293.4</v>
      </c>
      <c r="I14" s="8">
        <f t="shared" si="1"/>
        <v>200293.4</v>
      </c>
      <c r="J14" s="8">
        <f t="shared" si="1"/>
        <v>200293.4</v>
      </c>
      <c r="K14" s="8">
        <f t="shared" si="1"/>
        <v>200293.4</v>
      </c>
      <c r="L14" s="8">
        <f t="shared" si="1"/>
        <v>200293.4</v>
      </c>
      <c r="M14" s="8">
        <f t="shared" si="1"/>
        <v>200293.4</v>
      </c>
      <c r="N14" s="55" t="s">
        <v>51</v>
      </c>
      <c r="O14" s="52" t="s">
        <v>58</v>
      </c>
      <c r="T14" s="65"/>
    </row>
    <row r="15" spans="1:15" s="2" customFormat="1" ht="15">
      <c r="A15" s="42"/>
      <c r="B15" s="39"/>
      <c r="C15" s="18" t="s">
        <v>48</v>
      </c>
      <c r="D15" s="56"/>
      <c r="E15" s="7"/>
      <c r="F15" s="7">
        <f>G15+H15+I15+J15+K15+L15+M15</f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56"/>
      <c r="O15" s="53"/>
    </row>
    <row r="16" spans="1:16" s="2" customFormat="1" ht="16.5" customHeight="1">
      <c r="A16" s="42"/>
      <c r="B16" s="39"/>
      <c r="C16" s="18" t="s">
        <v>49</v>
      </c>
      <c r="D16" s="56"/>
      <c r="E16" s="7"/>
      <c r="F16" s="7">
        <f>G16+H16+I16+J16+K16+L16+M16</f>
        <v>1394720.45</v>
      </c>
      <c r="G16" s="21">
        <v>192960.05</v>
      </c>
      <c r="H16" s="7">
        <v>200293.4</v>
      </c>
      <c r="I16" s="7">
        <v>200293.4</v>
      </c>
      <c r="J16" s="7">
        <v>200293.4</v>
      </c>
      <c r="K16" s="7">
        <v>200293.4</v>
      </c>
      <c r="L16" s="7">
        <v>200293.4</v>
      </c>
      <c r="M16" s="7">
        <v>200293.4</v>
      </c>
      <c r="N16" s="56"/>
      <c r="O16" s="53"/>
      <c r="P16" s="5"/>
    </row>
    <row r="17" spans="1:15" s="2" customFormat="1" ht="48.75" customHeight="1">
      <c r="A17" s="43"/>
      <c r="B17" s="40"/>
      <c r="C17" s="18" t="s">
        <v>50</v>
      </c>
      <c r="D17" s="57"/>
      <c r="E17" s="7"/>
      <c r="F17" s="7">
        <f>G17+H17+I17+J17+K17+L17+M17</f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57"/>
      <c r="O17" s="36"/>
    </row>
    <row r="18" spans="1:15" s="2" customFormat="1" ht="15">
      <c r="A18" s="41">
        <v>4</v>
      </c>
      <c r="B18" s="38" t="s">
        <v>52</v>
      </c>
      <c r="C18" s="20" t="s">
        <v>16</v>
      </c>
      <c r="D18" s="55" t="s">
        <v>46</v>
      </c>
      <c r="E18" s="7"/>
      <c r="F18" s="8">
        <f>F19+F20+F21</f>
        <v>80533.6</v>
      </c>
      <c r="G18" s="8">
        <f aca="true" t="shared" si="2" ref="G18:M18">G19+G20+G21</f>
        <v>11504.8</v>
      </c>
      <c r="H18" s="8">
        <f t="shared" si="2"/>
        <v>11504.8</v>
      </c>
      <c r="I18" s="8">
        <f t="shared" si="2"/>
        <v>11504.8</v>
      </c>
      <c r="J18" s="8">
        <f t="shared" si="2"/>
        <v>11504.8</v>
      </c>
      <c r="K18" s="8">
        <f t="shared" si="2"/>
        <v>11504.8</v>
      </c>
      <c r="L18" s="8">
        <f t="shared" si="2"/>
        <v>11504.8</v>
      </c>
      <c r="M18" s="8">
        <f t="shared" si="2"/>
        <v>11504.8</v>
      </c>
      <c r="N18" s="55" t="s">
        <v>51</v>
      </c>
      <c r="O18" s="52" t="s">
        <v>59</v>
      </c>
    </row>
    <row r="19" spans="1:15" s="2" customFormat="1" ht="15">
      <c r="A19" s="42"/>
      <c r="B19" s="39"/>
      <c r="C19" s="18" t="s">
        <v>48</v>
      </c>
      <c r="D19" s="56"/>
      <c r="E19" s="7"/>
      <c r="F19" s="7">
        <f aca="true" t="shared" si="3" ref="F19:F25">G19+H19+I19+J19+K19+L19+M19</f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56"/>
      <c r="O19" s="53"/>
    </row>
    <row r="20" spans="1:15" s="2" customFormat="1" ht="15">
      <c r="A20" s="42"/>
      <c r="B20" s="39"/>
      <c r="C20" s="18" t="s">
        <v>49</v>
      </c>
      <c r="D20" s="56"/>
      <c r="E20" s="7"/>
      <c r="F20" s="7">
        <f t="shared" si="3"/>
        <v>80533.6</v>
      </c>
      <c r="G20" s="7">
        <v>11504.8</v>
      </c>
      <c r="H20" s="7">
        <v>11504.8</v>
      </c>
      <c r="I20" s="7">
        <v>11504.8</v>
      </c>
      <c r="J20" s="7">
        <v>11504.8</v>
      </c>
      <c r="K20" s="7">
        <v>11504.8</v>
      </c>
      <c r="L20" s="7">
        <v>11504.8</v>
      </c>
      <c r="M20" s="7">
        <v>11504.8</v>
      </c>
      <c r="N20" s="56"/>
      <c r="O20" s="53"/>
    </row>
    <row r="21" spans="1:15" s="2" customFormat="1" ht="15">
      <c r="A21" s="43"/>
      <c r="B21" s="40"/>
      <c r="C21" s="18" t="s">
        <v>50</v>
      </c>
      <c r="D21" s="57"/>
      <c r="E21" s="7"/>
      <c r="F21" s="7">
        <f t="shared" si="3"/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57"/>
      <c r="O21" s="36"/>
    </row>
    <row r="22" spans="1:16" s="2" customFormat="1" ht="15">
      <c r="A22" s="41">
        <v>5</v>
      </c>
      <c r="B22" s="38" t="s">
        <v>27</v>
      </c>
      <c r="C22" s="20" t="s">
        <v>16</v>
      </c>
      <c r="D22" s="55" t="s">
        <v>46</v>
      </c>
      <c r="E22" s="7"/>
      <c r="F22" s="8">
        <f t="shared" si="3"/>
        <v>1803350.74</v>
      </c>
      <c r="G22" s="8">
        <f aca="true" t="shared" si="4" ref="G22:M22">G23+G24+G25</f>
        <v>197184.14</v>
      </c>
      <c r="H22" s="8">
        <f t="shared" si="4"/>
        <v>218945.3</v>
      </c>
      <c r="I22" s="8">
        <f t="shared" si="4"/>
        <v>236460.9</v>
      </c>
      <c r="J22" s="8">
        <f t="shared" si="4"/>
        <v>255377.7</v>
      </c>
      <c r="K22" s="8">
        <f t="shared" si="4"/>
        <v>275807.9</v>
      </c>
      <c r="L22" s="8">
        <f t="shared" si="4"/>
        <v>297872.5</v>
      </c>
      <c r="M22" s="8">
        <f t="shared" si="4"/>
        <v>321702.3</v>
      </c>
      <c r="N22" s="55" t="s">
        <v>51</v>
      </c>
      <c r="O22" s="52" t="s">
        <v>56</v>
      </c>
      <c r="P22" s="5"/>
    </row>
    <row r="23" spans="1:15" s="2" customFormat="1" ht="15">
      <c r="A23" s="42"/>
      <c r="B23" s="39"/>
      <c r="C23" s="18" t="s">
        <v>48</v>
      </c>
      <c r="D23" s="56"/>
      <c r="E23" s="7"/>
      <c r="F23" s="7">
        <f t="shared" si="3"/>
        <v>1803350.74</v>
      </c>
      <c r="G23" s="21">
        <v>197184.14</v>
      </c>
      <c r="H23" s="7">
        <v>218945.3</v>
      </c>
      <c r="I23" s="7">
        <v>236460.9</v>
      </c>
      <c r="J23" s="7">
        <v>255377.7</v>
      </c>
      <c r="K23" s="7">
        <v>275807.9</v>
      </c>
      <c r="L23" s="7">
        <v>297872.5</v>
      </c>
      <c r="M23" s="7">
        <v>321702.3</v>
      </c>
      <c r="N23" s="56"/>
      <c r="O23" s="53"/>
    </row>
    <row r="24" spans="1:15" s="2" customFormat="1" ht="15">
      <c r="A24" s="42"/>
      <c r="B24" s="39"/>
      <c r="C24" s="18" t="s">
        <v>49</v>
      </c>
      <c r="D24" s="56"/>
      <c r="E24" s="7"/>
      <c r="F24" s="7">
        <f t="shared" si="3"/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56"/>
      <c r="O24" s="53"/>
    </row>
    <row r="25" spans="1:15" s="2" customFormat="1" ht="27.75" customHeight="1">
      <c r="A25" s="43"/>
      <c r="B25" s="40"/>
      <c r="C25" s="18" t="s">
        <v>50</v>
      </c>
      <c r="D25" s="57"/>
      <c r="E25" s="7"/>
      <c r="F25" s="7">
        <f t="shared" si="3"/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57"/>
      <c r="O25" s="54"/>
    </row>
    <row r="26" spans="1:15" s="2" customFormat="1" ht="15">
      <c r="A26" s="41">
        <v>6</v>
      </c>
      <c r="B26" s="38" t="s">
        <v>38</v>
      </c>
      <c r="C26" s="20" t="s">
        <v>16</v>
      </c>
      <c r="D26" s="55" t="s">
        <v>46</v>
      </c>
      <c r="E26" s="7"/>
      <c r="F26" s="8">
        <f>G26+H26+I26+J26+K26+L26+M26</f>
        <v>245336</v>
      </c>
      <c r="G26" s="8">
        <f>G27+G28+G29</f>
        <v>35048</v>
      </c>
      <c r="H26" s="8">
        <f aca="true" t="shared" si="5" ref="H26:M26">H27+H28+H29</f>
        <v>35048</v>
      </c>
      <c r="I26" s="8">
        <f t="shared" si="5"/>
        <v>35048</v>
      </c>
      <c r="J26" s="8">
        <f t="shared" si="5"/>
        <v>35048</v>
      </c>
      <c r="K26" s="8">
        <f t="shared" si="5"/>
        <v>35048</v>
      </c>
      <c r="L26" s="8">
        <f t="shared" si="5"/>
        <v>35048</v>
      </c>
      <c r="M26" s="8">
        <f t="shared" si="5"/>
        <v>35048</v>
      </c>
      <c r="N26" s="55" t="s">
        <v>51</v>
      </c>
      <c r="O26" s="52" t="s">
        <v>60</v>
      </c>
    </row>
    <row r="27" spans="1:15" s="2" customFormat="1" ht="15">
      <c r="A27" s="42"/>
      <c r="B27" s="39"/>
      <c r="C27" s="18" t="s">
        <v>48</v>
      </c>
      <c r="D27" s="56"/>
      <c r="E27" s="7"/>
      <c r="F27" s="7">
        <f>G27+H27+I27+J27+K27+L27+M27</f>
        <v>245336</v>
      </c>
      <c r="G27" s="7">
        <v>35048</v>
      </c>
      <c r="H27" s="7">
        <v>35048</v>
      </c>
      <c r="I27" s="7">
        <v>35048</v>
      </c>
      <c r="J27" s="7">
        <v>35048</v>
      </c>
      <c r="K27" s="7">
        <v>35048</v>
      </c>
      <c r="L27" s="7">
        <v>35048</v>
      </c>
      <c r="M27" s="7">
        <v>35048</v>
      </c>
      <c r="N27" s="56"/>
      <c r="O27" s="53"/>
    </row>
    <row r="28" spans="1:15" s="2" customFormat="1" ht="15">
      <c r="A28" s="42"/>
      <c r="B28" s="39"/>
      <c r="C28" s="18" t="s">
        <v>49</v>
      </c>
      <c r="D28" s="56"/>
      <c r="E28" s="7"/>
      <c r="F28" s="7">
        <f>G28+H28+I28+J28+K28+L28+M28</f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56"/>
      <c r="O28" s="53"/>
    </row>
    <row r="29" spans="1:15" s="2" customFormat="1" ht="15.75" customHeight="1">
      <c r="A29" s="43"/>
      <c r="B29" s="40"/>
      <c r="C29" s="18" t="s">
        <v>50</v>
      </c>
      <c r="D29" s="57"/>
      <c r="E29" s="7"/>
      <c r="F29" s="7">
        <f>G29+H29+I29+J29+K29+L29+M29</f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57"/>
      <c r="O29" s="36"/>
    </row>
    <row r="30" spans="1:15" s="6" customFormat="1" ht="14.25" customHeight="1">
      <c r="A30" s="44" t="s">
        <v>35</v>
      </c>
      <c r="B30" s="45"/>
      <c r="C30" s="22" t="s">
        <v>16</v>
      </c>
      <c r="D30" s="58" t="s">
        <v>46</v>
      </c>
      <c r="E30" s="23"/>
      <c r="F30" s="23">
        <f>F6+F10+F14+F18+F22+F26</f>
        <v>3544952.4000000004</v>
      </c>
      <c r="G30" s="23">
        <f aca="true" t="shared" si="6" ref="G30:M30">G6+G10+G14+G18+G22+G26</f>
        <v>454973.4</v>
      </c>
      <c r="H30" s="23">
        <f t="shared" si="6"/>
        <v>466641.5</v>
      </c>
      <c r="I30" s="23">
        <f t="shared" si="6"/>
        <v>484207.1</v>
      </c>
      <c r="J30" s="23">
        <f t="shared" si="6"/>
        <v>503173.9</v>
      </c>
      <c r="K30" s="23">
        <f t="shared" si="6"/>
        <v>523654.1</v>
      </c>
      <c r="L30" s="23">
        <f t="shared" si="6"/>
        <v>545768.7</v>
      </c>
      <c r="M30" s="23">
        <f t="shared" si="6"/>
        <v>569648.5</v>
      </c>
      <c r="N30" s="58" t="s">
        <v>51</v>
      </c>
      <c r="O30" s="96" t="s">
        <v>61</v>
      </c>
    </row>
    <row r="31" spans="1:15" s="6" customFormat="1" ht="14.25">
      <c r="A31" s="46"/>
      <c r="B31" s="47"/>
      <c r="C31" s="24" t="s">
        <v>48</v>
      </c>
      <c r="D31" s="59"/>
      <c r="E31" s="23"/>
      <c r="F31" s="23">
        <f aca="true" t="shared" si="7" ref="F31:M31">F7+F11+F15+F19+F23+F27</f>
        <v>2062365</v>
      </c>
      <c r="G31" s="23">
        <f t="shared" si="7"/>
        <v>243175.2</v>
      </c>
      <c r="H31" s="23">
        <f t="shared" si="7"/>
        <v>254843.3</v>
      </c>
      <c r="I31" s="23">
        <f t="shared" si="7"/>
        <v>272408.9</v>
      </c>
      <c r="J31" s="23">
        <f t="shared" si="7"/>
        <v>291375.7</v>
      </c>
      <c r="K31" s="23">
        <f t="shared" si="7"/>
        <v>311855.9</v>
      </c>
      <c r="L31" s="23">
        <f t="shared" si="7"/>
        <v>333970.5</v>
      </c>
      <c r="M31" s="23">
        <f t="shared" si="7"/>
        <v>357850.3</v>
      </c>
      <c r="N31" s="59"/>
      <c r="O31" s="97"/>
    </row>
    <row r="32" spans="1:15" s="6" customFormat="1" ht="14.25">
      <c r="A32" s="46"/>
      <c r="B32" s="47"/>
      <c r="C32" s="24" t="s">
        <v>49</v>
      </c>
      <c r="D32" s="59"/>
      <c r="E32" s="23"/>
      <c r="F32" s="23">
        <f aca="true" t="shared" si="8" ref="F32:M32">F8+F12+F16+F20+F24+F28</f>
        <v>1482587.4000000001</v>
      </c>
      <c r="G32" s="23">
        <f t="shared" si="8"/>
        <v>211798.19999999998</v>
      </c>
      <c r="H32" s="23">
        <f t="shared" si="8"/>
        <v>211798.19999999998</v>
      </c>
      <c r="I32" s="23">
        <f t="shared" si="8"/>
        <v>211798.19999999998</v>
      </c>
      <c r="J32" s="23">
        <f t="shared" si="8"/>
        <v>211798.19999999998</v>
      </c>
      <c r="K32" s="23">
        <f t="shared" si="8"/>
        <v>211798.19999999998</v>
      </c>
      <c r="L32" s="23">
        <f t="shared" si="8"/>
        <v>211798.19999999998</v>
      </c>
      <c r="M32" s="23">
        <f t="shared" si="8"/>
        <v>211798.19999999998</v>
      </c>
      <c r="N32" s="59"/>
      <c r="O32" s="97"/>
    </row>
    <row r="33" spans="1:15" s="6" customFormat="1" ht="13.5" customHeight="1">
      <c r="A33" s="48"/>
      <c r="B33" s="49"/>
      <c r="C33" s="24" t="s">
        <v>50</v>
      </c>
      <c r="D33" s="60"/>
      <c r="E33" s="23"/>
      <c r="F33" s="23">
        <f aca="true" t="shared" si="9" ref="F33:M33">F9+F13+F17+F21+F25+F29</f>
        <v>0</v>
      </c>
      <c r="G33" s="23">
        <f t="shared" si="9"/>
        <v>0</v>
      </c>
      <c r="H33" s="23">
        <f t="shared" si="9"/>
        <v>0</v>
      </c>
      <c r="I33" s="23">
        <f t="shared" si="9"/>
        <v>0</v>
      </c>
      <c r="J33" s="23">
        <f t="shared" si="9"/>
        <v>0</v>
      </c>
      <c r="K33" s="23">
        <f t="shared" si="9"/>
        <v>0</v>
      </c>
      <c r="L33" s="23">
        <f t="shared" si="9"/>
        <v>0</v>
      </c>
      <c r="M33" s="23">
        <f t="shared" si="9"/>
        <v>0</v>
      </c>
      <c r="N33" s="60"/>
      <c r="O33" s="98"/>
    </row>
    <row r="34" spans="1:15" s="6" customFormat="1" ht="15.75">
      <c r="A34" s="70" t="s">
        <v>54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2"/>
    </row>
    <row r="35" spans="1:15" s="6" customFormat="1" ht="14.25" customHeight="1">
      <c r="A35" s="41">
        <v>1</v>
      </c>
      <c r="B35" s="73" t="s">
        <v>18</v>
      </c>
      <c r="C35" s="20" t="s">
        <v>16</v>
      </c>
      <c r="D35" s="55" t="s">
        <v>46</v>
      </c>
      <c r="E35" s="12"/>
      <c r="F35" s="8">
        <f aca="true" t="shared" si="10" ref="F35:F54">G35+H35+I35+J35+K35+L35+M35</f>
        <v>54477</v>
      </c>
      <c r="G35" s="8">
        <f>G36+G37+G38</f>
        <v>7611</v>
      </c>
      <c r="H35" s="8">
        <f aca="true" t="shared" si="11" ref="H35:M35">H36+H37+H38</f>
        <v>7611</v>
      </c>
      <c r="I35" s="8">
        <f t="shared" si="11"/>
        <v>7711</v>
      </c>
      <c r="J35" s="8">
        <f t="shared" si="11"/>
        <v>7811</v>
      </c>
      <c r="K35" s="8">
        <f t="shared" si="11"/>
        <v>7861</v>
      </c>
      <c r="L35" s="8">
        <f t="shared" si="11"/>
        <v>7911</v>
      </c>
      <c r="M35" s="8">
        <f t="shared" si="11"/>
        <v>7961</v>
      </c>
      <c r="N35" s="55" t="s">
        <v>51</v>
      </c>
      <c r="O35" s="52" t="s">
        <v>67</v>
      </c>
    </row>
    <row r="36" spans="1:15" s="2" customFormat="1" ht="15">
      <c r="A36" s="42"/>
      <c r="B36" s="74"/>
      <c r="C36" s="18" t="s">
        <v>48</v>
      </c>
      <c r="D36" s="56"/>
      <c r="E36" s="9"/>
      <c r="F36" s="7">
        <f t="shared" si="10"/>
        <v>31300</v>
      </c>
      <c r="G36" s="7">
        <v>4300</v>
      </c>
      <c r="H36" s="7">
        <v>4300</v>
      </c>
      <c r="I36" s="7">
        <v>4400</v>
      </c>
      <c r="J36" s="7">
        <v>4500</v>
      </c>
      <c r="K36" s="7">
        <v>4550</v>
      </c>
      <c r="L36" s="7">
        <v>4600</v>
      </c>
      <c r="M36" s="7">
        <v>4650</v>
      </c>
      <c r="N36" s="56"/>
      <c r="O36" s="53"/>
    </row>
    <row r="37" spans="1:15" s="2" customFormat="1" ht="15">
      <c r="A37" s="42"/>
      <c r="B37" s="74"/>
      <c r="C37" s="18" t="s">
        <v>49</v>
      </c>
      <c r="D37" s="56"/>
      <c r="E37" s="9"/>
      <c r="F37" s="7">
        <f t="shared" si="10"/>
        <v>23177</v>
      </c>
      <c r="G37" s="7">
        <v>3311</v>
      </c>
      <c r="H37" s="7">
        <v>3311</v>
      </c>
      <c r="I37" s="7">
        <v>3311</v>
      </c>
      <c r="J37" s="7">
        <v>3311</v>
      </c>
      <c r="K37" s="7">
        <v>3311</v>
      </c>
      <c r="L37" s="7">
        <v>3311</v>
      </c>
      <c r="M37" s="7">
        <v>3311</v>
      </c>
      <c r="N37" s="56"/>
      <c r="O37" s="53"/>
    </row>
    <row r="38" spans="1:15" s="2" customFormat="1" ht="15">
      <c r="A38" s="43"/>
      <c r="B38" s="75"/>
      <c r="C38" s="18" t="s">
        <v>50</v>
      </c>
      <c r="D38" s="57"/>
      <c r="E38" s="9"/>
      <c r="F38" s="7">
        <f t="shared" si="10"/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57"/>
      <c r="O38" s="36"/>
    </row>
    <row r="39" spans="1:15" s="6" customFormat="1" ht="14.25" customHeight="1">
      <c r="A39" s="41">
        <v>2</v>
      </c>
      <c r="B39" s="38" t="s">
        <v>23</v>
      </c>
      <c r="C39" s="20" t="s">
        <v>16</v>
      </c>
      <c r="D39" s="55" t="s">
        <v>46</v>
      </c>
      <c r="E39" s="12"/>
      <c r="F39" s="8">
        <f t="shared" si="10"/>
        <v>2850</v>
      </c>
      <c r="G39" s="8">
        <f>G40+G41+G42</f>
        <v>300</v>
      </c>
      <c r="H39" s="8">
        <f aca="true" t="shared" si="12" ref="H39:M39">H40+H41+H42</f>
        <v>300</v>
      </c>
      <c r="I39" s="8">
        <f t="shared" si="12"/>
        <v>350</v>
      </c>
      <c r="J39" s="8">
        <f t="shared" si="12"/>
        <v>400</v>
      </c>
      <c r="K39" s="8">
        <f t="shared" si="12"/>
        <v>450</v>
      </c>
      <c r="L39" s="8">
        <f t="shared" si="12"/>
        <v>500</v>
      </c>
      <c r="M39" s="8">
        <f t="shared" si="12"/>
        <v>550</v>
      </c>
      <c r="N39" s="55" t="s">
        <v>51</v>
      </c>
      <c r="O39" s="52" t="s">
        <v>63</v>
      </c>
    </row>
    <row r="40" spans="1:15" s="2" customFormat="1" ht="15">
      <c r="A40" s="42"/>
      <c r="B40" s="39"/>
      <c r="C40" s="18" t="s">
        <v>48</v>
      </c>
      <c r="D40" s="56"/>
      <c r="E40" s="9"/>
      <c r="F40" s="7">
        <f t="shared" si="10"/>
        <v>2850</v>
      </c>
      <c r="G40" s="7">
        <v>300</v>
      </c>
      <c r="H40" s="7">
        <v>300</v>
      </c>
      <c r="I40" s="7">
        <v>350</v>
      </c>
      <c r="J40" s="7">
        <v>400</v>
      </c>
      <c r="K40" s="7">
        <v>450</v>
      </c>
      <c r="L40" s="7">
        <v>500</v>
      </c>
      <c r="M40" s="7">
        <v>550</v>
      </c>
      <c r="N40" s="56"/>
      <c r="O40" s="53"/>
    </row>
    <row r="41" spans="1:15" s="2" customFormat="1" ht="15">
      <c r="A41" s="42"/>
      <c r="B41" s="39"/>
      <c r="C41" s="18" t="s">
        <v>49</v>
      </c>
      <c r="D41" s="56"/>
      <c r="E41" s="9"/>
      <c r="F41" s="7">
        <f t="shared" si="10"/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56"/>
      <c r="O41" s="53"/>
    </row>
    <row r="42" spans="1:15" s="2" customFormat="1" ht="15">
      <c r="A42" s="43"/>
      <c r="B42" s="40"/>
      <c r="C42" s="18" t="s">
        <v>50</v>
      </c>
      <c r="D42" s="57"/>
      <c r="E42" s="9"/>
      <c r="F42" s="7">
        <f t="shared" si="10"/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57"/>
      <c r="O42" s="36"/>
    </row>
    <row r="43" spans="1:15" s="6" customFormat="1" ht="14.25" customHeight="1">
      <c r="A43" s="41">
        <v>3</v>
      </c>
      <c r="B43" s="38" t="s">
        <v>24</v>
      </c>
      <c r="C43" s="20" t="s">
        <v>16</v>
      </c>
      <c r="D43" s="55" t="s">
        <v>46</v>
      </c>
      <c r="E43" s="12"/>
      <c r="F43" s="8">
        <f t="shared" si="10"/>
        <v>11680</v>
      </c>
      <c r="G43" s="8">
        <f>G44+G45+G46</f>
        <v>1600</v>
      </c>
      <c r="H43" s="8">
        <f aca="true" t="shared" si="13" ref="H43:M43">H44+H45+H46</f>
        <v>1560</v>
      </c>
      <c r="I43" s="8">
        <f t="shared" si="13"/>
        <v>1610</v>
      </c>
      <c r="J43" s="8">
        <f t="shared" si="13"/>
        <v>1650</v>
      </c>
      <c r="K43" s="8">
        <f t="shared" si="13"/>
        <v>1700</v>
      </c>
      <c r="L43" s="8">
        <f t="shared" si="13"/>
        <v>1750</v>
      </c>
      <c r="M43" s="8">
        <f t="shared" si="13"/>
        <v>1810</v>
      </c>
      <c r="N43" s="55" t="s">
        <v>51</v>
      </c>
      <c r="O43" s="52" t="s">
        <v>70</v>
      </c>
    </row>
    <row r="44" spans="1:15" s="2" customFormat="1" ht="15">
      <c r="A44" s="42"/>
      <c r="B44" s="39"/>
      <c r="C44" s="18" t="s">
        <v>48</v>
      </c>
      <c r="D44" s="56"/>
      <c r="E44" s="9"/>
      <c r="F44" s="7">
        <f t="shared" si="10"/>
        <v>11680</v>
      </c>
      <c r="G44" s="7">
        <v>1600</v>
      </c>
      <c r="H44" s="7">
        <v>1560</v>
      </c>
      <c r="I44" s="7">
        <v>1610</v>
      </c>
      <c r="J44" s="7">
        <v>1650</v>
      </c>
      <c r="K44" s="7">
        <v>1700</v>
      </c>
      <c r="L44" s="7">
        <v>1750</v>
      </c>
      <c r="M44" s="7">
        <v>1810</v>
      </c>
      <c r="N44" s="56"/>
      <c r="O44" s="53"/>
    </row>
    <row r="45" spans="1:15" s="2" customFormat="1" ht="15">
      <c r="A45" s="42"/>
      <c r="B45" s="39"/>
      <c r="C45" s="18" t="s">
        <v>49</v>
      </c>
      <c r="D45" s="56"/>
      <c r="E45" s="9"/>
      <c r="F45" s="7">
        <f t="shared" si="10"/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56"/>
      <c r="O45" s="53"/>
    </row>
    <row r="46" spans="1:15" s="2" customFormat="1" ht="93" customHeight="1">
      <c r="A46" s="43"/>
      <c r="B46" s="40"/>
      <c r="C46" s="18" t="s">
        <v>50</v>
      </c>
      <c r="D46" s="57"/>
      <c r="E46" s="9"/>
      <c r="F46" s="7">
        <f t="shared" si="10"/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57"/>
      <c r="O46" s="36"/>
    </row>
    <row r="47" spans="1:15" s="6" customFormat="1" ht="14.25" customHeight="1">
      <c r="A47" s="41">
        <v>4</v>
      </c>
      <c r="B47" s="38" t="s">
        <v>39</v>
      </c>
      <c r="C47" s="20" t="s">
        <v>16</v>
      </c>
      <c r="D47" s="55" t="s">
        <v>46</v>
      </c>
      <c r="E47" s="12"/>
      <c r="F47" s="8">
        <f t="shared" si="10"/>
        <v>2618697.2</v>
      </c>
      <c r="G47" s="8">
        <f>G48+G49+G50</f>
        <v>374099.6</v>
      </c>
      <c r="H47" s="8">
        <f aca="true" t="shared" si="14" ref="H47:M47">H48+H49+H50</f>
        <v>374099.6</v>
      </c>
      <c r="I47" s="8">
        <f t="shared" si="14"/>
        <v>374099.6</v>
      </c>
      <c r="J47" s="8">
        <f t="shared" si="14"/>
        <v>374099.6</v>
      </c>
      <c r="K47" s="8">
        <f t="shared" si="14"/>
        <v>374099.6</v>
      </c>
      <c r="L47" s="8">
        <f t="shared" si="14"/>
        <v>374099.6</v>
      </c>
      <c r="M47" s="8">
        <f t="shared" si="14"/>
        <v>374099.6</v>
      </c>
      <c r="N47" s="55" t="s">
        <v>51</v>
      </c>
      <c r="O47" s="52" t="s">
        <v>64</v>
      </c>
    </row>
    <row r="48" spans="1:15" s="2" customFormat="1" ht="15">
      <c r="A48" s="42"/>
      <c r="B48" s="39"/>
      <c r="C48" s="18" t="s">
        <v>48</v>
      </c>
      <c r="D48" s="56"/>
      <c r="E48" s="9"/>
      <c r="F48" s="7">
        <f t="shared" si="10"/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56"/>
      <c r="O48" s="53"/>
    </row>
    <row r="49" spans="1:15" s="2" customFormat="1" ht="15">
      <c r="A49" s="42"/>
      <c r="B49" s="39"/>
      <c r="C49" s="18" t="s">
        <v>49</v>
      </c>
      <c r="D49" s="56"/>
      <c r="E49" s="9"/>
      <c r="F49" s="7">
        <f t="shared" si="10"/>
        <v>2618697.2</v>
      </c>
      <c r="G49" s="7">
        <v>374099.6</v>
      </c>
      <c r="H49" s="7">
        <v>374099.6</v>
      </c>
      <c r="I49" s="7">
        <v>374099.6</v>
      </c>
      <c r="J49" s="7">
        <v>374099.6</v>
      </c>
      <c r="K49" s="7">
        <v>374099.6</v>
      </c>
      <c r="L49" s="7">
        <v>374099.6</v>
      </c>
      <c r="M49" s="7">
        <v>374099.6</v>
      </c>
      <c r="N49" s="56"/>
      <c r="O49" s="53"/>
    </row>
    <row r="50" spans="1:15" s="2" customFormat="1" ht="48" customHeight="1">
      <c r="A50" s="43"/>
      <c r="B50" s="40"/>
      <c r="C50" s="18" t="s">
        <v>50</v>
      </c>
      <c r="D50" s="57"/>
      <c r="E50" s="9"/>
      <c r="F50" s="7">
        <f t="shared" si="10"/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57"/>
      <c r="O50" s="36"/>
    </row>
    <row r="51" spans="1:15" s="6" customFormat="1" ht="14.25" customHeight="1">
      <c r="A51" s="41">
        <v>5</v>
      </c>
      <c r="B51" s="38" t="s">
        <v>40</v>
      </c>
      <c r="C51" s="20" t="s">
        <v>16</v>
      </c>
      <c r="D51" s="55" t="s">
        <v>46</v>
      </c>
      <c r="E51" s="12"/>
      <c r="F51" s="8">
        <f t="shared" si="10"/>
        <v>41493.2</v>
      </c>
      <c r="G51" s="8">
        <f>G52+G53+G54</f>
        <v>5927.6</v>
      </c>
      <c r="H51" s="8">
        <f aca="true" t="shared" si="15" ref="H51:M51">H52+H53+H54</f>
        <v>5927.6</v>
      </c>
      <c r="I51" s="8">
        <f t="shared" si="15"/>
        <v>5927.6</v>
      </c>
      <c r="J51" s="8">
        <f t="shared" si="15"/>
        <v>5927.6</v>
      </c>
      <c r="K51" s="8">
        <f t="shared" si="15"/>
        <v>5927.6</v>
      </c>
      <c r="L51" s="8">
        <f t="shared" si="15"/>
        <v>5927.6</v>
      </c>
      <c r="M51" s="8">
        <f t="shared" si="15"/>
        <v>5927.6</v>
      </c>
      <c r="N51" s="55" t="s">
        <v>51</v>
      </c>
      <c r="O51" s="52" t="s">
        <v>65</v>
      </c>
    </row>
    <row r="52" spans="1:15" s="2" customFormat="1" ht="15">
      <c r="A52" s="42"/>
      <c r="B52" s="39"/>
      <c r="C52" s="18" t="s">
        <v>48</v>
      </c>
      <c r="D52" s="56"/>
      <c r="E52" s="9"/>
      <c r="F52" s="7">
        <f t="shared" si="10"/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56"/>
      <c r="O52" s="53"/>
    </row>
    <row r="53" spans="1:15" s="2" customFormat="1" ht="15">
      <c r="A53" s="42"/>
      <c r="B53" s="39"/>
      <c r="C53" s="18" t="s">
        <v>49</v>
      </c>
      <c r="D53" s="56"/>
      <c r="E53" s="9"/>
      <c r="F53" s="7">
        <f t="shared" si="10"/>
        <v>41493.2</v>
      </c>
      <c r="G53" s="7">
        <v>5927.6</v>
      </c>
      <c r="H53" s="7">
        <v>5927.6</v>
      </c>
      <c r="I53" s="7">
        <v>5927.6</v>
      </c>
      <c r="J53" s="7">
        <v>5927.6</v>
      </c>
      <c r="K53" s="7">
        <v>5927.6</v>
      </c>
      <c r="L53" s="7">
        <v>5927.6</v>
      </c>
      <c r="M53" s="7">
        <v>5927.6</v>
      </c>
      <c r="N53" s="56"/>
      <c r="O53" s="53"/>
    </row>
    <row r="54" spans="1:15" s="2" customFormat="1" ht="15">
      <c r="A54" s="43"/>
      <c r="B54" s="40"/>
      <c r="C54" s="18" t="s">
        <v>50</v>
      </c>
      <c r="D54" s="57"/>
      <c r="E54" s="9"/>
      <c r="F54" s="7">
        <f t="shared" si="10"/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57"/>
      <c r="O54" s="36"/>
    </row>
    <row r="55" spans="1:15" s="6" customFormat="1" ht="27.75" customHeight="1">
      <c r="A55" s="41">
        <v>6</v>
      </c>
      <c r="B55" s="38" t="s">
        <v>28</v>
      </c>
      <c r="C55" s="20" t="s">
        <v>16</v>
      </c>
      <c r="D55" s="55" t="s">
        <v>46</v>
      </c>
      <c r="E55" s="12"/>
      <c r="F55" s="8">
        <f>F56+F57+F58</f>
        <v>497563.89999999997</v>
      </c>
      <c r="G55" s="8">
        <f>G56+G57+G58</f>
        <v>57639.1</v>
      </c>
      <c r="H55" s="8">
        <f aca="true" t="shared" si="16" ref="H55:M55">H56+H57+H58</f>
        <v>59968.7</v>
      </c>
      <c r="I55" s="8">
        <f t="shared" si="16"/>
        <v>64766.1</v>
      </c>
      <c r="J55" s="8">
        <f t="shared" si="16"/>
        <v>69947.3</v>
      </c>
      <c r="K55" s="8">
        <f t="shared" si="16"/>
        <v>75543</v>
      </c>
      <c r="L55" s="8">
        <f t="shared" si="16"/>
        <v>81586.4</v>
      </c>
      <c r="M55" s="8">
        <f t="shared" si="16"/>
        <v>88113.3</v>
      </c>
      <c r="N55" s="55" t="s">
        <v>51</v>
      </c>
      <c r="O55" s="52" t="s">
        <v>62</v>
      </c>
    </row>
    <row r="56" spans="1:15" s="2" customFormat="1" ht="15">
      <c r="A56" s="42"/>
      <c r="B56" s="39"/>
      <c r="C56" s="18" t="s">
        <v>48</v>
      </c>
      <c r="D56" s="56"/>
      <c r="E56" s="9"/>
      <c r="F56" s="7">
        <f aca="true" t="shared" si="17" ref="F56:F66">G56+H56+I56+J56+K56+L56+M56</f>
        <v>497563.89999999997</v>
      </c>
      <c r="G56" s="7">
        <v>57639.1</v>
      </c>
      <c r="H56" s="7">
        <v>59968.7</v>
      </c>
      <c r="I56" s="7">
        <v>64766.1</v>
      </c>
      <c r="J56" s="7">
        <v>69947.3</v>
      </c>
      <c r="K56" s="7">
        <v>75543</v>
      </c>
      <c r="L56" s="7">
        <v>81586.4</v>
      </c>
      <c r="M56" s="7">
        <v>88113.3</v>
      </c>
      <c r="N56" s="56"/>
      <c r="O56" s="53"/>
    </row>
    <row r="57" spans="1:15" s="2" customFormat="1" ht="15">
      <c r="A57" s="42"/>
      <c r="B57" s="39"/>
      <c r="C57" s="18" t="s">
        <v>49</v>
      </c>
      <c r="D57" s="56"/>
      <c r="E57" s="9"/>
      <c r="F57" s="7">
        <f t="shared" si="17"/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56"/>
      <c r="O57" s="53"/>
    </row>
    <row r="58" spans="1:15" s="2" customFormat="1" ht="34.5" customHeight="1">
      <c r="A58" s="43"/>
      <c r="B58" s="40"/>
      <c r="C58" s="18" t="s">
        <v>50</v>
      </c>
      <c r="D58" s="57"/>
      <c r="E58" s="9"/>
      <c r="F58" s="7">
        <f t="shared" si="17"/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57"/>
      <c r="O58" s="36"/>
    </row>
    <row r="59" spans="1:15" s="6" customFormat="1" ht="14.25" customHeight="1">
      <c r="A59" s="41">
        <v>7</v>
      </c>
      <c r="B59" s="38" t="s">
        <v>41</v>
      </c>
      <c r="C59" s="20" t="s">
        <v>16</v>
      </c>
      <c r="D59" s="55" t="s">
        <v>46</v>
      </c>
      <c r="E59" s="12"/>
      <c r="F59" s="8">
        <f t="shared" si="17"/>
        <v>242179</v>
      </c>
      <c r="G59" s="8">
        <f>G60+G61+G62</f>
        <v>34597</v>
      </c>
      <c r="H59" s="8">
        <f aca="true" t="shared" si="18" ref="H59:M59">H60+H61+H62</f>
        <v>34597</v>
      </c>
      <c r="I59" s="8">
        <f t="shared" si="18"/>
        <v>34597</v>
      </c>
      <c r="J59" s="8">
        <f t="shared" si="18"/>
        <v>34597</v>
      </c>
      <c r="K59" s="8">
        <f t="shared" si="18"/>
        <v>34597</v>
      </c>
      <c r="L59" s="8">
        <f t="shared" si="18"/>
        <v>34597</v>
      </c>
      <c r="M59" s="8">
        <f t="shared" si="18"/>
        <v>34597</v>
      </c>
      <c r="N59" s="55" t="s">
        <v>51</v>
      </c>
      <c r="O59" s="52" t="s">
        <v>63</v>
      </c>
    </row>
    <row r="60" spans="1:15" s="2" customFormat="1" ht="15">
      <c r="A60" s="42"/>
      <c r="B60" s="39"/>
      <c r="C60" s="18" t="s">
        <v>48</v>
      </c>
      <c r="D60" s="56"/>
      <c r="E60" s="9"/>
      <c r="F60" s="7">
        <f t="shared" si="17"/>
        <v>242179</v>
      </c>
      <c r="G60" s="7">
        <v>34597</v>
      </c>
      <c r="H60" s="7">
        <v>34597</v>
      </c>
      <c r="I60" s="7">
        <v>34597</v>
      </c>
      <c r="J60" s="7">
        <v>34597</v>
      </c>
      <c r="K60" s="7">
        <v>34597</v>
      </c>
      <c r="L60" s="7">
        <v>34597</v>
      </c>
      <c r="M60" s="7">
        <v>34597</v>
      </c>
      <c r="N60" s="56"/>
      <c r="O60" s="53"/>
    </row>
    <row r="61" spans="1:15" s="2" customFormat="1" ht="15">
      <c r="A61" s="42"/>
      <c r="B61" s="39"/>
      <c r="C61" s="18" t="s">
        <v>49</v>
      </c>
      <c r="D61" s="56"/>
      <c r="E61" s="9"/>
      <c r="F61" s="7">
        <f t="shared" si="17"/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56"/>
      <c r="O61" s="53"/>
    </row>
    <row r="62" spans="1:15" s="2" customFormat="1" ht="15">
      <c r="A62" s="43"/>
      <c r="B62" s="40"/>
      <c r="C62" s="18" t="s">
        <v>50</v>
      </c>
      <c r="D62" s="57"/>
      <c r="E62" s="9"/>
      <c r="F62" s="7">
        <f t="shared" si="17"/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57"/>
      <c r="O62" s="36"/>
    </row>
    <row r="63" spans="1:16" s="6" customFormat="1" ht="22.5" customHeight="1">
      <c r="A63" s="41">
        <v>8</v>
      </c>
      <c r="B63" s="73" t="s">
        <v>45</v>
      </c>
      <c r="C63" s="20" t="s">
        <v>16</v>
      </c>
      <c r="D63" s="55" t="s">
        <v>46</v>
      </c>
      <c r="E63" s="12"/>
      <c r="F63" s="8">
        <f t="shared" si="17"/>
        <v>170928.8</v>
      </c>
      <c r="G63" s="8">
        <f>G64+G65+G66</f>
        <v>24418.4</v>
      </c>
      <c r="H63" s="8">
        <f aca="true" t="shared" si="19" ref="H63:M63">H64+H65+H66</f>
        <v>24418.4</v>
      </c>
      <c r="I63" s="8">
        <f t="shared" si="19"/>
        <v>24418.4</v>
      </c>
      <c r="J63" s="8">
        <f t="shared" si="19"/>
        <v>24418.4</v>
      </c>
      <c r="K63" s="8">
        <f t="shared" si="19"/>
        <v>24418.4</v>
      </c>
      <c r="L63" s="8">
        <f t="shared" si="19"/>
        <v>24418.4</v>
      </c>
      <c r="M63" s="8">
        <f t="shared" si="19"/>
        <v>24418.4</v>
      </c>
      <c r="N63" s="55" t="s">
        <v>51</v>
      </c>
      <c r="O63" s="52" t="s">
        <v>66</v>
      </c>
      <c r="P63" s="16"/>
    </row>
    <row r="64" spans="1:15" s="2" customFormat="1" ht="15">
      <c r="A64" s="42"/>
      <c r="B64" s="74"/>
      <c r="C64" s="18" t="s">
        <v>48</v>
      </c>
      <c r="D64" s="56"/>
      <c r="E64" s="9"/>
      <c r="F64" s="7">
        <f t="shared" si="17"/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56"/>
      <c r="O64" s="53"/>
    </row>
    <row r="65" spans="1:15" s="2" customFormat="1" ht="15">
      <c r="A65" s="42"/>
      <c r="B65" s="74"/>
      <c r="C65" s="18" t="s">
        <v>49</v>
      </c>
      <c r="D65" s="56"/>
      <c r="E65" s="9"/>
      <c r="F65" s="7">
        <f t="shared" si="17"/>
        <v>170928.8</v>
      </c>
      <c r="G65" s="7">
        <v>24418.4</v>
      </c>
      <c r="H65" s="7">
        <v>24418.4</v>
      </c>
      <c r="I65" s="7">
        <v>24418.4</v>
      </c>
      <c r="J65" s="7">
        <v>24418.4</v>
      </c>
      <c r="K65" s="7">
        <v>24418.4</v>
      </c>
      <c r="L65" s="7">
        <v>24418.4</v>
      </c>
      <c r="M65" s="7">
        <v>24418.4</v>
      </c>
      <c r="N65" s="56"/>
      <c r="O65" s="53"/>
    </row>
    <row r="66" spans="1:15" s="2" customFormat="1" ht="15">
      <c r="A66" s="43"/>
      <c r="B66" s="75"/>
      <c r="C66" s="18" t="s">
        <v>50</v>
      </c>
      <c r="D66" s="57"/>
      <c r="E66" s="9"/>
      <c r="F66" s="7">
        <f t="shared" si="17"/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57"/>
      <c r="O66" s="36"/>
    </row>
    <row r="67" spans="1:15" s="6" customFormat="1" ht="14.25" customHeight="1">
      <c r="A67" s="44" t="s">
        <v>29</v>
      </c>
      <c r="B67" s="45"/>
      <c r="C67" s="22" t="s">
        <v>16</v>
      </c>
      <c r="D67" s="58" t="s">
        <v>46</v>
      </c>
      <c r="E67" s="25"/>
      <c r="F67" s="23">
        <f>F35+F39+F43+F47+F51+F55+F59+F63</f>
        <v>3639869.1</v>
      </c>
      <c r="G67" s="23">
        <f aca="true" t="shared" si="20" ref="G67:M67">G35+G39+G43+G47+G51+G55+G59+G63</f>
        <v>506192.69999999995</v>
      </c>
      <c r="H67" s="23">
        <f t="shared" si="20"/>
        <v>508482.3</v>
      </c>
      <c r="I67" s="23">
        <f t="shared" si="20"/>
        <v>513479.69999999995</v>
      </c>
      <c r="J67" s="23">
        <f t="shared" si="20"/>
        <v>518850.89999999997</v>
      </c>
      <c r="K67" s="23">
        <f t="shared" si="20"/>
        <v>524596.6</v>
      </c>
      <c r="L67" s="23">
        <f t="shared" si="20"/>
        <v>530790</v>
      </c>
      <c r="M67" s="23">
        <f t="shared" si="20"/>
        <v>537476.8999999999</v>
      </c>
      <c r="N67" s="58" t="s">
        <v>53</v>
      </c>
      <c r="O67" s="96" t="s">
        <v>61</v>
      </c>
    </row>
    <row r="68" spans="1:15" s="6" customFormat="1" ht="14.25">
      <c r="A68" s="46"/>
      <c r="B68" s="47"/>
      <c r="C68" s="26" t="s">
        <v>48</v>
      </c>
      <c r="D68" s="59"/>
      <c r="E68" s="25"/>
      <c r="F68" s="23">
        <f aca="true" t="shared" si="21" ref="F68:M68">F36+F40+F44+F48+F52+F56+F60+F64</f>
        <v>785572.8999999999</v>
      </c>
      <c r="G68" s="23">
        <f t="shared" si="21"/>
        <v>98436.1</v>
      </c>
      <c r="H68" s="23">
        <f t="shared" si="21"/>
        <v>100725.7</v>
      </c>
      <c r="I68" s="23">
        <f t="shared" si="21"/>
        <v>105723.1</v>
      </c>
      <c r="J68" s="23">
        <f t="shared" si="21"/>
        <v>111094.3</v>
      </c>
      <c r="K68" s="23">
        <f t="shared" si="21"/>
        <v>116840</v>
      </c>
      <c r="L68" s="23">
        <f t="shared" si="21"/>
        <v>123033.4</v>
      </c>
      <c r="M68" s="23">
        <f t="shared" si="21"/>
        <v>129720.3</v>
      </c>
      <c r="N68" s="59"/>
      <c r="O68" s="97"/>
    </row>
    <row r="69" spans="1:15" s="6" customFormat="1" ht="14.25">
      <c r="A69" s="46"/>
      <c r="B69" s="47"/>
      <c r="C69" s="26" t="s">
        <v>49</v>
      </c>
      <c r="D69" s="59"/>
      <c r="E69" s="25"/>
      <c r="F69" s="23">
        <f aca="true" t="shared" si="22" ref="F69:M69">F37+F41+F45+F49+F53+F57+F61+F65</f>
        <v>2854296.2</v>
      </c>
      <c r="G69" s="23">
        <f t="shared" si="22"/>
        <v>407756.6</v>
      </c>
      <c r="H69" s="23">
        <f t="shared" si="22"/>
        <v>407756.6</v>
      </c>
      <c r="I69" s="23">
        <f t="shared" si="22"/>
        <v>407756.6</v>
      </c>
      <c r="J69" s="23">
        <f t="shared" si="22"/>
        <v>407756.6</v>
      </c>
      <c r="K69" s="23">
        <f t="shared" si="22"/>
        <v>407756.6</v>
      </c>
      <c r="L69" s="23">
        <f t="shared" si="22"/>
        <v>407756.6</v>
      </c>
      <c r="M69" s="23">
        <f t="shared" si="22"/>
        <v>407756.6</v>
      </c>
      <c r="N69" s="59"/>
      <c r="O69" s="97"/>
    </row>
    <row r="70" spans="1:15" s="6" customFormat="1" ht="14.25">
      <c r="A70" s="48"/>
      <c r="B70" s="49"/>
      <c r="C70" s="26" t="s">
        <v>50</v>
      </c>
      <c r="D70" s="60"/>
      <c r="E70" s="25"/>
      <c r="F70" s="23">
        <f aca="true" t="shared" si="23" ref="F70:M70">F38+F42+F46+F50+F54+F58+F62+F66</f>
        <v>0</v>
      </c>
      <c r="G70" s="23">
        <f t="shared" si="23"/>
        <v>0</v>
      </c>
      <c r="H70" s="23">
        <f t="shared" si="23"/>
        <v>0</v>
      </c>
      <c r="I70" s="23">
        <f t="shared" si="23"/>
        <v>0</v>
      </c>
      <c r="J70" s="23">
        <f t="shared" si="23"/>
        <v>0</v>
      </c>
      <c r="K70" s="23">
        <f t="shared" si="23"/>
        <v>0</v>
      </c>
      <c r="L70" s="23">
        <f t="shared" si="23"/>
        <v>0</v>
      </c>
      <c r="M70" s="23">
        <f t="shared" si="23"/>
        <v>0</v>
      </c>
      <c r="N70" s="60"/>
      <c r="O70" s="98"/>
    </row>
    <row r="71" spans="1:15" s="4" customFormat="1" ht="14.25">
      <c r="A71" s="93" t="s">
        <v>30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5"/>
    </row>
    <row r="72" spans="1:15" s="6" customFormat="1" ht="14.25" customHeight="1">
      <c r="A72" s="41">
        <v>1</v>
      </c>
      <c r="B72" s="38" t="s">
        <v>25</v>
      </c>
      <c r="C72" s="20" t="s">
        <v>16</v>
      </c>
      <c r="D72" s="55" t="s">
        <v>46</v>
      </c>
      <c r="E72" s="12"/>
      <c r="F72" s="8">
        <f>G72+I72+J72+K72+L72+M72</f>
        <v>2500</v>
      </c>
      <c r="G72" s="8">
        <f aca="true" t="shared" si="24" ref="G72:M72">G73+G74+G75</f>
        <v>300</v>
      </c>
      <c r="H72" s="8">
        <f t="shared" si="24"/>
        <v>300</v>
      </c>
      <c r="I72" s="8">
        <f t="shared" si="24"/>
        <v>350</v>
      </c>
      <c r="J72" s="8">
        <f t="shared" si="24"/>
        <v>400</v>
      </c>
      <c r="K72" s="8">
        <f t="shared" si="24"/>
        <v>450</v>
      </c>
      <c r="L72" s="8">
        <f t="shared" si="24"/>
        <v>500</v>
      </c>
      <c r="M72" s="8">
        <f t="shared" si="24"/>
        <v>500</v>
      </c>
      <c r="N72" s="55" t="s">
        <v>51</v>
      </c>
      <c r="O72" s="52" t="s">
        <v>68</v>
      </c>
    </row>
    <row r="73" spans="1:15" s="2" customFormat="1" ht="15">
      <c r="A73" s="42"/>
      <c r="B73" s="50"/>
      <c r="C73" s="18" t="s">
        <v>48</v>
      </c>
      <c r="D73" s="56"/>
      <c r="E73" s="9"/>
      <c r="F73" s="7">
        <f>G73+I73+J73+K73+L73+M73</f>
        <v>2500</v>
      </c>
      <c r="G73" s="7">
        <v>300</v>
      </c>
      <c r="H73" s="7">
        <v>300</v>
      </c>
      <c r="I73" s="7">
        <v>350</v>
      </c>
      <c r="J73" s="7">
        <v>400</v>
      </c>
      <c r="K73" s="7">
        <v>450</v>
      </c>
      <c r="L73" s="7">
        <v>500</v>
      </c>
      <c r="M73" s="7">
        <v>500</v>
      </c>
      <c r="N73" s="56"/>
      <c r="O73" s="53"/>
    </row>
    <row r="74" spans="1:15" s="2" customFormat="1" ht="15">
      <c r="A74" s="42"/>
      <c r="B74" s="50"/>
      <c r="C74" s="18" t="s">
        <v>49</v>
      </c>
      <c r="D74" s="56"/>
      <c r="E74" s="9"/>
      <c r="F74" s="7">
        <f>G74+I74+J74+K74+L74+M74</f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56"/>
      <c r="O74" s="53"/>
    </row>
    <row r="75" spans="1:15" s="2" customFormat="1" ht="35.25" customHeight="1">
      <c r="A75" s="43"/>
      <c r="B75" s="51"/>
      <c r="C75" s="18" t="s">
        <v>50</v>
      </c>
      <c r="D75" s="57"/>
      <c r="E75" s="9"/>
      <c r="F75" s="7">
        <f>G75+I75+J75+K75+L75+M75</f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57"/>
      <c r="O75" s="36"/>
    </row>
    <row r="76" spans="1:15" s="6" customFormat="1" ht="14.25" customHeight="1">
      <c r="A76" s="41">
        <v>2</v>
      </c>
      <c r="B76" s="38" t="s">
        <v>17</v>
      </c>
      <c r="C76" s="20" t="s">
        <v>16</v>
      </c>
      <c r="D76" s="55" t="s">
        <v>46</v>
      </c>
      <c r="E76" s="12"/>
      <c r="F76" s="8">
        <f>G76+H76+I76+J76+K76+L76+M76</f>
        <v>7040</v>
      </c>
      <c r="G76" s="8">
        <f aca="true" t="shared" si="25" ref="G76:M76">G77+G78+G79</f>
        <v>1040</v>
      </c>
      <c r="H76" s="8">
        <f t="shared" si="25"/>
        <v>1000</v>
      </c>
      <c r="I76" s="8">
        <f t="shared" si="25"/>
        <v>1000</v>
      </c>
      <c r="J76" s="8">
        <f t="shared" si="25"/>
        <v>1000</v>
      </c>
      <c r="K76" s="8">
        <f t="shared" si="25"/>
        <v>1000</v>
      </c>
      <c r="L76" s="8">
        <f t="shared" si="25"/>
        <v>1000</v>
      </c>
      <c r="M76" s="8">
        <f t="shared" si="25"/>
        <v>1000</v>
      </c>
      <c r="N76" s="55" t="s">
        <v>51</v>
      </c>
      <c r="O76" s="52" t="s">
        <v>69</v>
      </c>
    </row>
    <row r="77" spans="1:15" s="2" customFormat="1" ht="15">
      <c r="A77" s="42"/>
      <c r="B77" s="50"/>
      <c r="C77" s="18" t="s">
        <v>48</v>
      </c>
      <c r="D77" s="56"/>
      <c r="E77" s="9"/>
      <c r="F77" s="7">
        <f>G77+H77+I77+J77+K77+L77+M77</f>
        <v>7040</v>
      </c>
      <c r="G77" s="7">
        <v>1040</v>
      </c>
      <c r="H77" s="7">
        <v>1000</v>
      </c>
      <c r="I77" s="7">
        <v>1000</v>
      </c>
      <c r="J77" s="7">
        <v>1000</v>
      </c>
      <c r="K77" s="7">
        <v>1000</v>
      </c>
      <c r="L77" s="7">
        <v>1000</v>
      </c>
      <c r="M77" s="7">
        <v>1000</v>
      </c>
      <c r="N77" s="56"/>
      <c r="O77" s="53"/>
    </row>
    <row r="78" spans="1:15" s="2" customFormat="1" ht="15">
      <c r="A78" s="42"/>
      <c r="B78" s="50"/>
      <c r="C78" s="18" t="s">
        <v>49</v>
      </c>
      <c r="D78" s="56"/>
      <c r="E78" s="9"/>
      <c r="F78" s="7">
        <f>G78+H78+I78+J78+K78+L78+M78</f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56"/>
      <c r="O78" s="53"/>
    </row>
    <row r="79" spans="1:15" s="2" customFormat="1" ht="15">
      <c r="A79" s="43"/>
      <c r="B79" s="51"/>
      <c r="C79" s="18" t="s">
        <v>50</v>
      </c>
      <c r="D79" s="57"/>
      <c r="E79" s="9"/>
      <c r="F79" s="7">
        <f>G79+H79+I79+J79+K79+L79+M79</f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57"/>
      <c r="O79" s="36"/>
    </row>
    <row r="80" spans="1:15" s="6" customFormat="1" ht="14.25" customHeight="1">
      <c r="A80" s="41">
        <v>3</v>
      </c>
      <c r="B80" s="38" t="s">
        <v>44</v>
      </c>
      <c r="C80" s="20" t="s">
        <v>16</v>
      </c>
      <c r="D80" s="55" t="s">
        <v>46</v>
      </c>
      <c r="E80" s="12"/>
      <c r="F80" s="8">
        <f aca="true" t="shared" si="26" ref="F80:F87">G80+H80+I80+J80+K80+L80+M80</f>
        <v>971129.6</v>
      </c>
      <c r="G80" s="8">
        <f aca="true" t="shared" si="27" ref="G80:M80">G81+G82+G83</f>
        <v>109332.4</v>
      </c>
      <c r="H80" s="8">
        <f t="shared" si="27"/>
        <v>117476.3</v>
      </c>
      <c r="I80" s="8">
        <f t="shared" si="27"/>
        <v>126874.4</v>
      </c>
      <c r="J80" s="8">
        <f t="shared" si="27"/>
        <v>137024.3</v>
      </c>
      <c r="K80" s="8">
        <f t="shared" si="27"/>
        <v>147986.2</v>
      </c>
      <c r="L80" s="8">
        <f t="shared" si="27"/>
        <v>159825</v>
      </c>
      <c r="M80" s="8">
        <f t="shared" si="27"/>
        <v>172611</v>
      </c>
      <c r="N80" s="55" t="s">
        <v>51</v>
      </c>
      <c r="O80" s="52" t="s">
        <v>71</v>
      </c>
    </row>
    <row r="81" spans="1:15" s="2" customFormat="1" ht="15">
      <c r="A81" s="42"/>
      <c r="B81" s="50"/>
      <c r="C81" s="18" t="s">
        <v>48</v>
      </c>
      <c r="D81" s="56"/>
      <c r="E81" s="9"/>
      <c r="F81" s="7">
        <f t="shared" si="26"/>
        <v>971129.6</v>
      </c>
      <c r="G81" s="7">
        <v>109332.4</v>
      </c>
      <c r="H81" s="7">
        <v>117476.3</v>
      </c>
      <c r="I81" s="7">
        <v>126874.4</v>
      </c>
      <c r="J81" s="7">
        <v>137024.3</v>
      </c>
      <c r="K81" s="7">
        <v>147986.2</v>
      </c>
      <c r="L81" s="7">
        <v>159825</v>
      </c>
      <c r="M81" s="7">
        <v>172611</v>
      </c>
      <c r="N81" s="56"/>
      <c r="O81" s="53"/>
    </row>
    <row r="82" spans="1:15" s="2" customFormat="1" ht="15">
      <c r="A82" s="42"/>
      <c r="B82" s="50"/>
      <c r="C82" s="18" t="s">
        <v>49</v>
      </c>
      <c r="D82" s="56"/>
      <c r="E82" s="9"/>
      <c r="F82" s="7">
        <f t="shared" si="26"/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56"/>
      <c r="O82" s="53"/>
    </row>
    <row r="83" spans="1:15" s="2" customFormat="1" ht="30" customHeight="1">
      <c r="A83" s="43"/>
      <c r="B83" s="51"/>
      <c r="C83" s="18" t="s">
        <v>50</v>
      </c>
      <c r="D83" s="57"/>
      <c r="E83" s="9"/>
      <c r="F83" s="7">
        <f t="shared" si="26"/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57"/>
      <c r="O83" s="36"/>
    </row>
    <row r="84" spans="1:15" s="6" customFormat="1" ht="14.25" customHeight="1">
      <c r="A84" s="41">
        <v>4</v>
      </c>
      <c r="B84" s="38" t="s">
        <v>43</v>
      </c>
      <c r="C84" s="20" t="s">
        <v>16</v>
      </c>
      <c r="D84" s="55" t="s">
        <v>46</v>
      </c>
      <c r="E84" s="12"/>
      <c r="F84" s="8">
        <f t="shared" si="26"/>
        <v>8800</v>
      </c>
      <c r="G84" s="8">
        <f>G85+G86+G87</f>
        <v>1000</v>
      </c>
      <c r="H84" s="8">
        <f aca="true" t="shared" si="28" ref="H84:M84">H85+H86+H87</f>
        <v>1300</v>
      </c>
      <c r="I84" s="8">
        <f t="shared" si="28"/>
        <v>1300</v>
      </c>
      <c r="J84" s="8">
        <f t="shared" si="28"/>
        <v>1300</v>
      </c>
      <c r="K84" s="8">
        <f t="shared" si="28"/>
        <v>1300</v>
      </c>
      <c r="L84" s="8">
        <f t="shared" si="28"/>
        <v>1300</v>
      </c>
      <c r="M84" s="8">
        <f t="shared" si="28"/>
        <v>1300</v>
      </c>
      <c r="N84" s="55" t="s">
        <v>51</v>
      </c>
      <c r="O84" s="52" t="s">
        <v>69</v>
      </c>
    </row>
    <row r="85" spans="1:15" s="2" customFormat="1" ht="15">
      <c r="A85" s="42"/>
      <c r="B85" s="50"/>
      <c r="C85" s="18" t="s">
        <v>48</v>
      </c>
      <c r="D85" s="56"/>
      <c r="E85" s="9"/>
      <c r="F85" s="7">
        <f t="shared" si="26"/>
        <v>8800</v>
      </c>
      <c r="G85" s="7">
        <v>1000</v>
      </c>
      <c r="H85" s="7">
        <v>1300</v>
      </c>
      <c r="I85" s="7">
        <v>1300</v>
      </c>
      <c r="J85" s="7">
        <v>1300</v>
      </c>
      <c r="K85" s="7">
        <v>1300</v>
      </c>
      <c r="L85" s="7">
        <v>1300</v>
      </c>
      <c r="M85" s="7">
        <v>1300</v>
      </c>
      <c r="N85" s="56"/>
      <c r="O85" s="53"/>
    </row>
    <row r="86" spans="1:15" s="2" customFormat="1" ht="15">
      <c r="A86" s="42"/>
      <c r="B86" s="50"/>
      <c r="C86" s="18" t="s">
        <v>49</v>
      </c>
      <c r="D86" s="56"/>
      <c r="E86" s="9"/>
      <c r="F86" s="7">
        <f t="shared" si="26"/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56"/>
      <c r="O86" s="53"/>
    </row>
    <row r="87" spans="1:15" s="2" customFormat="1" ht="18.75" customHeight="1">
      <c r="A87" s="43"/>
      <c r="B87" s="51"/>
      <c r="C87" s="18" t="s">
        <v>50</v>
      </c>
      <c r="D87" s="57"/>
      <c r="E87" s="9"/>
      <c r="F87" s="7">
        <f t="shared" si="26"/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57"/>
      <c r="O87" s="36"/>
    </row>
    <row r="88" spans="1:15" s="6" customFormat="1" ht="14.25" customHeight="1">
      <c r="A88" s="44" t="s">
        <v>42</v>
      </c>
      <c r="B88" s="45"/>
      <c r="C88" s="22" t="s">
        <v>16</v>
      </c>
      <c r="D88" s="58" t="s">
        <v>46</v>
      </c>
      <c r="E88" s="25"/>
      <c r="F88" s="23">
        <f>F72+F76+F80+F84</f>
        <v>989469.6</v>
      </c>
      <c r="G88" s="23">
        <f aca="true" t="shared" si="29" ref="G88:M88">G72+G76+G80+G84</f>
        <v>111672.4</v>
      </c>
      <c r="H88" s="23">
        <f t="shared" si="29"/>
        <v>120076.3</v>
      </c>
      <c r="I88" s="23">
        <f t="shared" si="29"/>
        <v>129524.4</v>
      </c>
      <c r="J88" s="23">
        <f t="shared" si="29"/>
        <v>139724.3</v>
      </c>
      <c r="K88" s="23">
        <f t="shared" si="29"/>
        <v>150736.2</v>
      </c>
      <c r="L88" s="23">
        <f t="shared" si="29"/>
        <v>162625</v>
      </c>
      <c r="M88" s="23">
        <f t="shared" si="29"/>
        <v>175411</v>
      </c>
      <c r="N88" s="58" t="s">
        <v>53</v>
      </c>
      <c r="O88" s="96" t="s">
        <v>61</v>
      </c>
    </row>
    <row r="89" spans="1:15" s="6" customFormat="1" ht="15">
      <c r="A89" s="46"/>
      <c r="B89" s="47"/>
      <c r="C89" s="26" t="s">
        <v>48</v>
      </c>
      <c r="D89" s="59"/>
      <c r="E89" s="27"/>
      <c r="F89" s="23">
        <f aca="true" t="shared" si="30" ref="F89:M89">F73+F77+F81+F85</f>
        <v>989469.6</v>
      </c>
      <c r="G89" s="23">
        <f t="shared" si="30"/>
        <v>111672.4</v>
      </c>
      <c r="H89" s="23">
        <f t="shared" si="30"/>
        <v>120076.3</v>
      </c>
      <c r="I89" s="23">
        <f t="shared" si="30"/>
        <v>129524.4</v>
      </c>
      <c r="J89" s="23">
        <f t="shared" si="30"/>
        <v>139724.3</v>
      </c>
      <c r="K89" s="23">
        <f t="shared" si="30"/>
        <v>150736.2</v>
      </c>
      <c r="L89" s="23">
        <f t="shared" si="30"/>
        <v>162625</v>
      </c>
      <c r="M89" s="23">
        <f t="shared" si="30"/>
        <v>175411</v>
      </c>
      <c r="N89" s="59"/>
      <c r="O89" s="97"/>
    </row>
    <row r="90" spans="1:15" s="6" customFormat="1" ht="15">
      <c r="A90" s="46"/>
      <c r="B90" s="47"/>
      <c r="C90" s="26" t="s">
        <v>49</v>
      </c>
      <c r="D90" s="59"/>
      <c r="E90" s="27"/>
      <c r="F90" s="23">
        <f aca="true" t="shared" si="31" ref="F90:M90">F74+F78+F82+F86</f>
        <v>0</v>
      </c>
      <c r="G90" s="23">
        <f t="shared" si="31"/>
        <v>0</v>
      </c>
      <c r="H90" s="23">
        <f t="shared" si="31"/>
        <v>0</v>
      </c>
      <c r="I90" s="23">
        <f t="shared" si="31"/>
        <v>0</v>
      </c>
      <c r="J90" s="23">
        <f t="shared" si="31"/>
        <v>0</v>
      </c>
      <c r="K90" s="23">
        <f t="shared" si="31"/>
        <v>0</v>
      </c>
      <c r="L90" s="23">
        <f t="shared" si="31"/>
        <v>0</v>
      </c>
      <c r="M90" s="23">
        <f t="shared" si="31"/>
        <v>0</v>
      </c>
      <c r="N90" s="59"/>
      <c r="O90" s="97"/>
    </row>
    <row r="91" spans="1:15" s="6" customFormat="1" ht="15">
      <c r="A91" s="48"/>
      <c r="B91" s="49"/>
      <c r="C91" s="26" t="s">
        <v>50</v>
      </c>
      <c r="D91" s="60"/>
      <c r="E91" s="27"/>
      <c r="F91" s="23">
        <f aca="true" t="shared" si="32" ref="F91:M91">F75+F79+F83+F87</f>
        <v>0</v>
      </c>
      <c r="G91" s="23">
        <f t="shared" si="32"/>
        <v>0</v>
      </c>
      <c r="H91" s="23">
        <f t="shared" si="32"/>
        <v>0</v>
      </c>
      <c r="I91" s="23">
        <f t="shared" si="32"/>
        <v>0</v>
      </c>
      <c r="J91" s="23">
        <f t="shared" si="32"/>
        <v>0</v>
      </c>
      <c r="K91" s="23">
        <f t="shared" si="32"/>
        <v>0</v>
      </c>
      <c r="L91" s="23">
        <f t="shared" si="32"/>
        <v>0</v>
      </c>
      <c r="M91" s="23">
        <f t="shared" si="32"/>
        <v>0</v>
      </c>
      <c r="N91" s="60"/>
      <c r="O91" s="98"/>
    </row>
    <row r="92" spans="1:15" s="2" customFormat="1" ht="14.25">
      <c r="A92" s="93" t="s">
        <v>31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5"/>
    </row>
    <row r="93" spans="1:15" s="6" customFormat="1" ht="22.5" customHeight="1">
      <c r="A93" s="79">
        <v>1</v>
      </c>
      <c r="B93" s="76" t="s">
        <v>19</v>
      </c>
      <c r="C93" s="22" t="s">
        <v>16</v>
      </c>
      <c r="D93" s="99" t="s">
        <v>46</v>
      </c>
      <c r="E93" s="25"/>
      <c r="F93" s="23">
        <f>G93+H93+I93+J93+K93+L93+M93</f>
        <v>6710</v>
      </c>
      <c r="G93" s="23">
        <f>G94+G95+G96</f>
        <v>860</v>
      </c>
      <c r="H93" s="23">
        <f aca="true" t="shared" si="33" ref="H93:M93">H94+H95+H96</f>
        <v>900</v>
      </c>
      <c r="I93" s="23">
        <f t="shared" si="33"/>
        <v>950</v>
      </c>
      <c r="J93" s="23">
        <f t="shared" si="33"/>
        <v>1000</v>
      </c>
      <c r="K93" s="23">
        <f t="shared" si="33"/>
        <v>1000</v>
      </c>
      <c r="L93" s="23">
        <f t="shared" si="33"/>
        <v>1000</v>
      </c>
      <c r="M93" s="23">
        <f t="shared" si="33"/>
        <v>1000</v>
      </c>
      <c r="N93" s="58" t="s">
        <v>53</v>
      </c>
      <c r="O93" s="52" t="s">
        <v>72</v>
      </c>
    </row>
    <row r="94" spans="1:15" s="2" customFormat="1" ht="26.25" customHeight="1">
      <c r="A94" s="80"/>
      <c r="B94" s="77"/>
      <c r="C94" s="24" t="s">
        <v>48</v>
      </c>
      <c r="D94" s="100"/>
      <c r="E94" s="27"/>
      <c r="F94" s="28">
        <f>G94+H94+I94+J94+K94+L94+M94</f>
        <v>6710</v>
      </c>
      <c r="G94" s="28">
        <v>860</v>
      </c>
      <c r="H94" s="28">
        <v>900</v>
      </c>
      <c r="I94" s="28">
        <v>950</v>
      </c>
      <c r="J94" s="28">
        <v>1000</v>
      </c>
      <c r="K94" s="28">
        <v>1000</v>
      </c>
      <c r="L94" s="28">
        <v>1000</v>
      </c>
      <c r="M94" s="28">
        <v>1000</v>
      </c>
      <c r="N94" s="59"/>
      <c r="O94" s="53"/>
    </row>
    <row r="95" spans="1:15" s="2" customFormat="1" ht="27.75" customHeight="1">
      <c r="A95" s="80"/>
      <c r="B95" s="77"/>
      <c r="C95" s="24" t="s">
        <v>49</v>
      </c>
      <c r="D95" s="100"/>
      <c r="E95" s="27"/>
      <c r="F95" s="28">
        <f>G95+H95+I95+J95+K95+L95+M95</f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59"/>
      <c r="O95" s="53"/>
    </row>
    <row r="96" spans="1:15" s="2" customFormat="1" ht="32.25" customHeight="1">
      <c r="A96" s="81"/>
      <c r="B96" s="78"/>
      <c r="C96" s="24" t="s">
        <v>50</v>
      </c>
      <c r="D96" s="101"/>
      <c r="E96" s="27"/>
      <c r="F96" s="28">
        <f>G96+H96+I96+J96+K96+L96+M96</f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60"/>
      <c r="O96" s="36"/>
    </row>
    <row r="97" spans="1:15" s="2" customFormat="1" ht="14.25">
      <c r="A97" s="93" t="s">
        <v>32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5"/>
    </row>
    <row r="98" spans="1:15" s="6" customFormat="1" ht="14.25" customHeight="1">
      <c r="A98" s="41">
        <v>1</v>
      </c>
      <c r="B98" s="38" t="s">
        <v>14</v>
      </c>
      <c r="C98" s="20" t="s">
        <v>16</v>
      </c>
      <c r="D98" s="55" t="s">
        <v>46</v>
      </c>
      <c r="E98" s="12"/>
      <c r="F98" s="8">
        <f>F99+F100+F101</f>
        <v>19930</v>
      </c>
      <c r="G98" s="8">
        <f>G99+G100+G101</f>
        <v>2680</v>
      </c>
      <c r="H98" s="8">
        <f aca="true" t="shared" si="34" ref="H98:M98">H99+H100+H101</f>
        <v>2740</v>
      </c>
      <c r="I98" s="8">
        <f t="shared" si="34"/>
        <v>2810</v>
      </c>
      <c r="J98" s="8">
        <f t="shared" si="34"/>
        <v>2850</v>
      </c>
      <c r="K98" s="8">
        <f t="shared" si="34"/>
        <v>2900</v>
      </c>
      <c r="L98" s="8">
        <f t="shared" si="34"/>
        <v>2950</v>
      </c>
      <c r="M98" s="8">
        <f t="shared" si="34"/>
        <v>3000</v>
      </c>
      <c r="N98" s="55" t="s">
        <v>51</v>
      </c>
      <c r="O98" s="52" t="s">
        <v>73</v>
      </c>
    </row>
    <row r="99" spans="1:15" s="2" customFormat="1" ht="15">
      <c r="A99" s="42"/>
      <c r="B99" s="39"/>
      <c r="C99" s="18" t="s">
        <v>48</v>
      </c>
      <c r="D99" s="56"/>
      <c r="E99" s="9"/>
      <c r="F99" s="7">
        <f aca="true" t="shared" si="35" ref="F99:F109">G99+H99+I99+J99+K99+L99+M99</f>
        <v>16820</v>
      </c>
      <c r="G99" s="7">
        <v>2250</v>
      </c>
      <c r="H99" s="7">
        <v>2310</v>
      </c>
      <c r="I99" s="7">
        <v>2360</v>
      </c>
      <c r="J99" s="7">
        <v>2400</v>
      </c>
      <c r="K99" s="7">
        <v>2450</v>
      </c>
      <c r="L99" s="7">
        <v>2500</v>
      </c>
      <c r="M99" s="10">
        <v>2550</v>
      </c>
      <c r="N99" s="56"/>
      <c r="O99" s="53"/>
    </row>
    <row r="100" spans="1:15" s="2" customFormat="1" ht="15">
      <c r="A100" s="42"/>
      <c r="B100" s="39"/>
      <c r="C100" s="18" t="s">
        <v>49</v>
      </c>
      <c r="D100" s="56"/>
      <c r="E100" s="9"/>
      <c r="F100" s="7">
        <f t="shared" si="35"/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56"/>
      <c r="O100" s="53"/>
    </row>
    <row r="101" spans="1:15" s="2" customFormat="1" ht="19.5" customHeight="1">
      <c r="A101" s="43"/>
      <c r="B101" s="40"/>
      <c r="C101" s="18" t="s">
        <v>50</v>
      </c>
      <c r="D101" s="57"/>
      <c r="E101" s="9"/>
      <c r="F101" s="7">
        <f t="shared" si="35"/>
        <v>3110</v>
      </c>
      <c r="G101" s="7">
        <v>430</v>
      </c>
      <c r="H101" s="7">
        <v>430</v>
      </c>
      <c r="I101" s="7">
        <v>450</v>
      </c>
      <c r="J101" s="7">
        <v>450</v>
      </c>
      <c r="K101" s="7">
        <v>450</v>
      </c>
      <c r="L101" s="7">
        <v>450</v>
      </c>
      <c r="M101" s="7">
        <v>450</v>
      </c>
      <c r="N101" s="57"/>
      <c r="O101" s="53"/>
    </row>
    <row r="102" spans="1:15" s="6" customFormat="1" ht="14.25" customHeight="1">
      <c r="A102" s="41">
        <v>2</v>
      </c>
      <c r="B102" s="38" t="s">
        <v>15</v>
      </c>
      <c r="C102" s="20" t="s">
        <v>16</v>
      </c>
      <c r="D102" s="55" t="s">
        <v>46</v>
      </c>
      <c r="E102" s="12"/>
      <c r="F102" s="8">
        <f t="shared" si="35"/>
        <v>3700</v>
      </c>
      <c r="G102" s="8">
        <f>G103+G104+G105</f>
        <v>400</v>
      </c>
      <c r="H102" s="8">
        <f aca="true" t="shared" si="36" ref="H102:M102">H103+H104+H105</f>
        <v>450</v>
      </c>
      <c r="I102" s="8">
        <f t="shared" si="36"/>
        <v>500</v>
      </c>
      <c r="J102" s="8">
        <f t="shared" si="36"/>
        <v>550</v>
      </c>
      <c r="K102" s="8">
        <f t="shared" si="36"/>
        <v>600</v>
      </c>
      <c r="L102" s="8">
        <f t="shared" si="36"/>
        <v>600</v>
      </c>
      <c r="M102" s="8">
        <f t="shared" si="36"/>
        <v>600</v>
      </c>
      <c r="N102" s="55" t="s">
        <v>51</v>
      </c>
      <c r="O102" s="105"/>
    </row>
    <row r="103" spans="1:15" s="2" customFormat="1" ht="15">
      <c r="A103" s="42"/>
      <c r="B103" s="39"/>
      <c r="C103" s="18" t="s">
        <v>48</v>
      </c>
      <c r="D103" s="56"/>
      <c r="E103" s="9"/>
      <c r="F103" s="7">
        <f t="shared" si="35"/>
        <v>3700</v>
      </c>
      <c r="G103" s="7">
        <v>400</v>
      </c>
      <c r="H103" s="7">
        <v>450</v>
      </c>
      <c r="I103" s="7">
        <v>500</v>
      </c>
      <c r="J103" s="7">
        <v>550</v>
      </c>
      <c r="K103" s="7">
        <v>600</v>
      </c>
      <c r="L103" s="7">
        <v>600</v>
      </c>
      <c r="M103" s="7">
        <v>600</v>
      </c>
      <c r="N103" s="56"/>
      <c r="O103" s="105"/>
    </row>
    <row r="104" spans="1:15" s="2" customFormat="1" ht="15">
      <c r="A104" s="42"/>
      <c r="B104" s="39"/>
      <c r="C104" s="18" t="s">
        <v>49</v>
      </c>
      <c r="D104" s="56"/>
      <c r="E104" s="9"/>
      <c r="F104" s="7">
        <f t="shared" si="35"/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56"/>
      <c r="O104" s="105"/>
    </row>
    <row r="105" spans="1:15" s="2" customFormat="1" ht="15">
      <c r="A105" s="43"/>
      <c r="B105" s="40"/>
      <c r="C105" s="18" t="s">
        <v>50</v>
      </c>
      <c r="D105" s="57"/>
      <c r="E105" s="9"/>
      <c r="F105" s="7">
        <f t="shared" si="35"/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57"/>
      <c r="O105" s="105"/>
    </row>
    <row r="106" spans="1:15" s="6" customFormat="1" ht="14.25" customHeight="1">
      <c r="A106" s="41">
        <v>3</v>
      </c>
      <c r="B106" s="38" t="s">
        <v>20</v>
      </c>
      <c r="C106" s="20" t="s">
        <v>16</v>
      </c>
      <c r="D106" s="55" t="s">
        <v>46</v>
      </c>
      <c r="E106" s="12"/>
      <c r="F106" s="8">
        <f t="shared" si="35"/>
        <v>8620</v>
      </c>
      <c r="G106" s="8">
        <f>G107+G108+G109</f>
        <v>1050</v>
      </c>
      <c r="H106" s="8">
        <f aca="true" t="shared" si="37" ref="H106:M106">H107+H108+H109</f>
        <v>1120</v>
      </c>
      <c r="I106" s="8">
        <f t="shared" si="37"/>
        <v>1200</v>
      </c>
      <c r="J106" s="8">
        <f t="shared" si="37"/>
        <v>1250</v>
      </c>
      <c r="K106" s="8">
        <f t="shared" si="37"/>
        <v>1300</v>
      </c>
      <c r="L106" s="8">
        <f t="shared" si="37"/>
        <v>1350</v>
      </c>
      <c r="M106" s="8">
        <f t="shared" si="37"/>
        <v>1350</v>
      </c>
      <c r="N106" s="55" t="s">
        <v>51</v>
      </c>
      <c r="O106" s="105"/>
    </row>
    <row r="107" spans="1:15" s="2" customFormat="1" ht="15">
      <c r="A107" s="42"/>
      <c r="B107" s="50"/>
      <c r="C107" s="18" t="s">
        <v>48</v>
      </c>
      <c r="D107" s="56"/>
      <c r="E107" s="9"/>
      <c r="F107" s="7">
        <f t="shared" si="35"/>
        <v>5550</v>
      </c>
      <c r="G107" s="7">
        <v>650</v>
      </c>
      <c r="H107" s="7">
        <v>700</v>
      </c>
      <c r="I107" s="7">
        <v>750</v>
      </c>
      <c r="J107" s="7">
        <v>800</v>
      </c>
      <c r="K107" s="7">
        <v>850</v>
      </c>
      <c r="L107" s="7">
        <v>900</v>
      </c>
      <c r="M107" s="7">
        <v>900</v>
      </c>
      <c r="N107" s="56"/>
      <c r="O107" s="105"/>
    </row>
    <row r="108" spans="1:15" s="2" customFormat="1" ht="15">
      <c r="A108" s="42"/>
      <c r="B108" s="50"/>
      <c r="C108" s="18" t="s">
        <v>49</v>
      </c>
      <c r="D108" s="56"/>
      <c r="E108" s="9"/>
      <c r="F108" s="7">
        <f t="shared" si="35"/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56"/>
      <c r="O108" s="105"/>
    </row>
    <row r="109" spans="1:15" s="2" customFormat="1" ht="15">
      <c r="A109" s="43"/>
      <c r="B109" s="51"/>
      <c r="C109" s="18" t="s">
        <v>50</v>
      </c>
      <c r="D109" s="57"/>
      <c r="E109" s="9"/>
      <c r="F109" s="7">
        <f t="shared" si="35"/>
        <v>3070</v>
      </c>
      <c r="G109" s="7">
        <v>400</v>
      </c>
      <c r="H109" s="7">
        <v>420</v>
      </c>
      <c r="I109" s="7">
        <v>450</v>
      </c>
      <c r="J109" s="7">
        <v>450</v>
      </c>
      <c r="K109" s="7">
        <v>450</v>
      </c>
      <c r="L109" s="7">
        <v>450</v>
      </c>
      <c r="M109" s="7">
        <v>450</v>
      </c>
      <c r="N109" s="57"/>
      <c r="O109" s="106"/>
    </row>
    <row r="110" spans="1:15" s="6" customFormat="1" ht="14.25" customHeight="1">
      <c r="A110" s="79"/>
      <c r="B110" s="90" t="s">
        <v>33</v>
      </c>
      <c r="C110" s="22" t="s">
        <v>16</v>
      </c>
      <c r="D110" s="58" t="s">
        <v>46</v>
      </c>
      <c r="E110" s="25"/>
      <c r="F110" s="23">
        <f>F98+F102+F106</f>
        <v>32250</v>
      </c>
      <c r="G110" s="23">
        <f aca="true" t="shared" si="38" ref="G110:M110">G98+G102+G106</f>
        <v>4130</v>
      </c>
      <c r="H110" s="23">
        <f t="shared" si="38"/>
        <v>4310</v>
      </c>
      <c r="I110" s="23">
        <f t="shared" si="38"/>
        <v>4510</v>
      </c>
      <c r="J110" s="23">
        <f t="shared" si="38"/>
        <v>4650</v>
      </c>
      <c r="K110" s="23">
        <f t="shared" si="38"/>
        <v>4800</v>
      </c>
      <c r="L110" s="23">
        <f t="shared" si="38"/>
        <v>4900</v>
      </c>
      <c r="M110" s="23">
        <f t="shared" si="38"/>
        <v>4950</v>
      </c>
      <c r="N110" s="58" t="s">
        <v>53</v>
      </c>
      <c r="O110" s="96" t="s">
        <v>61</v>
      </c>
    </row>
    <row r="111" spans="1:15" s="6" customFormat="1" ht="15">
      <c r="A111" s="80"/>
      <c r="B111" s="91"/>
      <c r="C111" s="26" t="s">
        <v>48</v>
      </c>
      <c r="D111" s="59"/>
      <c r="E111" s="27"/>
      <c r="F111" s="23">
        <f aca="true" t="shared" si="39" ref="F111:M111">F99+F103+F107</f>
        <v>26070</v>
      </c>
      <c r="G111" s="23">
        <f t="shared" si="39"/>
        <v>3300</v>
      </c>
      <c r="H111" s="23">
        <f t="shared" si="39"/>
        <v>3460</v>
      </c>
      <c r="I111" s="23">
        <f t="shared" si="39"/>
        <v>3610</v>
      </c>
      <c r="J111" s="23">
        <f t="shared" si="39"/>
        <v>3750</v>
      </c>
      <c r="K111" s="23">
        <f t="shared" si="39"/>
        <v>3900</v>
      </c>
      <c r="L111" s="23">
        <f t="shared" si="39"/>
        <v>4000</v>
      </c>
      <c r="M111" s="23">
        <f t="shared" si="39"/>
        <v>4050</v>
      </c>
      <c r="N111" s="59"/>
      <c r="O111" s="97"/>
    </row>
    <row r="112" spans="1:15" s="6" customFormat="1" ht="15">
      <c r="A112" s="80"/>
      <c r="B112" s="91"/>
      <c r="C112" s="26" t="s">
        <v>49</v>
      </c>
      <c r="D112" s="59"/>
      <c r="E112" s="27"/>
      <c r="F112" s="23">
        <f aca="true" t="shared" si="40" ref="F112:M112">F100+F104+F108</f>
        <v>0</v>
      </c>
      <c r="G112" s="23">
        <f t="shared" si="40"/>
        <v>0</v>
      </c>
      <c r="H112" s="23">
        <f t="shared" si="40"/>
        <v>0</v>
      </c>
      <c r="I112" s="23">
        <f t="shared" si="40"/>
        <v>0</v>
      </c>
      <c r="J112" s="23">
        <f t="shared" si="40"/>
        <v>0</v>
      </c>
      <c r="K112" s="23">
        <f t="shared" si="40"/>
        <v>0</v>
      </c>
      <c r="L112" s="23">
        <f t="shared" si="40"/>
        <v>0</v>
      </c>
      <c r="M112" s="23">
        <f t="shared" si="40"/>
        <v>0</v>
      </c>
      <c r="N112" s="59"/>
      <c r="O112" s="97"/>
    </row>
    <row r="113" spans="1:15" s="6" customFormat="1" ht="33" customHeight="1">
      <c r="A113" s="81"/>
      <c r="B113" s="92"/>
      <c r="C113" s="26" t="s">
        <v>50</v>
      </c>
      <c r="D113" s="60"/>
      <c r="E113" s="27"/>
      <c r="F113" s="23">
        <f aca="true" t="shared" si="41" ref="F113:M113">F101+F105+F109</f>
        <v>6180</v>
      </c>
      <c r="G113" s="23">
        <f t="shared" si="41"/>
        <v>830</v>
      </c>
      <c r="H113" s="23">
        <f t="shared" si="41"/>
        <v>850</v>
      </c>
      <c r="I113" s="23">
        <f t="shared" si="41"/>
        <v>900</v>
      </c>
      <c r="J113" s="23">
        <f t="shared" si="41"/>
        <v>900</v>
      </c>
      <c r="K113" s="23">
        <f t="shared" si="41"/>
        <v>900</v>
      </c>
      <c r="L113" s="23">
        <f t="shared" si="41"/>
        <v>900</v>
      </c>
      <c r="M113" s="23">
        <f t="shared" si="41"/>
        <v>900</v>
      </c>
      <c r="N113" s="60"/>
      <c r="O113" s="98"/>
    </row>
    <row r="114" spans="1:15" s="2" customFormat="1" ht="14.25">
      <c r="A114" s="93" t="s">
        <v>34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5"/>
    </row>
    <row r="115" spans="1:15" s="6" customFormat="1" ht="14.25" customHeight="1">
      <c r="A115" s="79">
        <v>1</v>
      </c>
      <c r="B115" s="76" t="s">
        <v>21</v>
      </c>
      <c r="C115" s="22" t="s">
        <v>16</v>
      </c>
      <c r="D115" s="99" t="s">
        <v>46</v>
      </c>
      <c r="E115" s="25"/>
      <c r="F115" s="23">
        <f>G115+H115+I115+J115+K115+L115+M115</f>
        <v>4210</v>
      </c>
      <c r="G115" s="23">
        <f>G116+G117+G118</f>
        <v>500</v>
      </c>
      <c r="H115" s="23">
        <f aca="true" t="shared" si="42" ref="H115:M115">H116+H117+H118</f>
        <v>530</v>
      </c>
      <c r="I115" s="23">
        <f t="shared" si="42"/>
        <v>560</v>
      </c>
      <c r="J115" s="23">
        <f t="shared" si="42"/>
        <v>600</v>
      </c>
      <c r="K115" s="23">
        <f t="shared" si="42"/>
        <v>640</v>
      </c>
      <c r="L115" s="23">
        <f t="shared" si="42"/>
        <v>680</v>
      </c>
      <c r="M115" s="23">
        <f t="shared" si="42"/>
        <v>700</v>
      </c>
      <c r="N115" s="58" t="s">
        <v>53</v>
      </c>
      <c r="O115" s="52" t="s">
        <v>74</v>
      </c>
    </row>
    <row r="116" spans="1:15" s="2" customFormat="1" ht="15">
      <c r="A116" s="80"/>
      <c r="B116" s="77"/>
      <c r="C116" s="24" t="s">
        <v>48</v>
      </c>
      <c r="D116" s="100"/>
      <c r="E116" s="27"/>
      <c r="F116" s="28">
        <f>G116+H116+I116+J116+K116+L116+M116</f>
        <v>4210</v>
      </c>
      <c r="G116" s="28">
        <v>500</v>
      </c>
      <c r="H116" s="28">
        <v>530</v>
      </c>
      <c r="I116" s="28">
        <v>560</v>
      </c>
      <c r="J116" s="28">
        <v>600</v>
      </c>
      <c r="K116" s="28">
        <v>640</v>
      </c>
      <c r="L116" s="28">
        <v>680</v>
      </c>
      <c r="M116" s="28">
        <v>700</v>
      </c>
      <c r="N116" s="59"/>
      <c r="O116" s="53"/>
    </row>
    <row r="117" spans="1:15" s="2" customFormat="1" ht="15">
      <c r="A117" s="80"/>
      <c r="B117" s="77"/>
      <c r="C117" s="24" t="s">
        <v>49</v>
      </c>
      <c r="D117" s="100"/>
      <c r="E117" s="27"/>
      <c r="F117" s="28">
        <f>G117+H117+I117+J117+K117+L117+M117</f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59"/>
      <c r="O117" s="53"/>
    </row>
    <row r="118" spans="1:15" s="2" customFormat="1" ht="33.75" customHeight="1">
      <c r="A118" s="81"/>
      <c r="B118" s="78"/>
      <c r="C118" s="24" t="s">
        <v>50</v>
      </c>
      <c r="D118" s="101"/>
      <c r="E118" s="27"/>
      <c r="F118" s="28">
        <f>G118+H118+I118+J118+K118+L118+M118</f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60"/>
      <c r="O118" s="36"/>
    </row>
    <row r="119" spans="1:15" s="6" customFormat="1" ht="15" customHeight="1">
      <c r="A119" s="87"/>
      <c r="B119" s="84" t="s">
        <v>76</v>
      </c>
      <c r="C119" s="29" t="s">
        <v>16</v>
      </c>
      <c r="D119" s="102" t="s">
        <v>46</v>
      </c>
      <c r="E119" s="30"/>
      <c r="F119" s="31">
        <f>F30+F67+F88+F93+F110+F115</f>
        <v>8217461.1</v>
      </c>
      <c r="G119" s="31">
        <f aca="true" t="shared" si="43" ref="G119:M119">G30+G67+G88+G93+G110+G115</f>
        <v>1078328.5</v>
      </c>
      <c r="H119" s="31">
        <f t="shared" si="43"/>
        <v>1100940.1</v>
      </c>
      <c r="I119" s="31">
        <f t="shared" si="43"/>
        <v>1133231.2</v>
      </c>
      <c r="J119" s="31">
        <f t="shared" si="43"/>
        <v>1167999.1</v>
      </c>
      <c r="K119" s="31">
        <f t="shared" si="43"/>
        <v>1205426.9</v>
      </c>
      <c r="L119" s="31">
        <f t="shared" si="43"/>
        <v>1245763.7</v>
      </c>
      <c r="M119" s="31">
        <f t="shared" si="43"/>
        <v>1289186.4</v>
      </c>
      <c r="N119" s="102" t="s">
        <v>53</v>
      </c>
      <c r="O119" s="96" t="s">
        <v>61</v>
      </c>
    </row>
    <row r="120" spans="1:15" s="6" customFormat="1" ht="15">
      <c r="A120" s="88"/>
      <c r="B120" s="85"/>
      <c r="C120" s="32" t="s">
        <v>48</v>
      </c>
      <c r="D120" s="103"/>
      <c r="E120" s="30"/>
      <c r="F120" s="31">
        <f aca="true" t="shared" si="44" ref="F120:M120">F31+F68+F89+F94+F111+F116</f>
        <v>3874397.5</v>
      </c>
      <c r="G120" s="31">
        <f t="shared" si="44"/>
        <v>457943.70000000007</v>
      </c>
      <c r="H120" s="31">
        <f t="shared" si="44"/>
        <v>480535.3</v>
      </c>
      <c r="I120" s="31">
        <f t="shared" si="44"/>
        <v>512776.4</v>
      </c>
      <c r="J120" s="31">
        <f t="shared" si="44"/>
        <v>547544.3</v>
      </c>
      <c r="K120" s="31">
        <f t="shared" si="44"/>
        <v>584972.1000000001</v>
      </c>
      <c r="L120" s="31">
        <f t="shared" si="44"/>
        <v>625308.9</v>
      </c>
      <c r="M120" s="31">
        <f t="shared" si="44"/>
        <v>668731.6</v>
      </c>
      <c r="N120" s="103"/>
      <c r="O120" s="97"/>
    </row>
    <row r="121" spans="1:15" s="6" customFormat="1" ht="15">
      <c r="A121" s="88"/>
      <c r="B121" s="85"/>
      <c r="C121" s="32" t="s">
        <v>49</v>
      </c>
      <c r="D121" s="103"/>
      <c r="E121" s="30"/>
      <c r="F121" s="31">
        <f aca="true" t="shared" si="45" ref="F121:M121">F32+F69+F90+F95+F112+F117</f>
        <v>4336883.600000001</v>
      </c>
      <c r="G121" s="31">
        <f t="shared" si="45"/>
        <v>619554.7999999999</v>
      </c>
      <c r="H121" s="31">
        <f t="shared" si="45"/>
        <v>619554.7999999999</v>
      </c>
      <c r="I121" s="31">
        <f t="shared" si="45"/>
        <v>619554.7999999999</v>
      </c>
      <c r="J121" s="31">
        <f t="shared" si="45"/>
        <v>619554.7999999999</v>
      </c>
      <c r="K121" s="31">
        <f t="shared" si="45"/>
        <v>619554.7999999999</v>
      </c>
      <c r="L121" s="31">
        <f t="shared" si="45"/>
        <v>619554.7999999999</v>
      </c>
      <c r="M121" s="31">
        <f t="shared" si="45"/>
        <v>619554.7999999999</v>
      </c>
      <c r="N121" s="103"/>
      <c r="O121" s="97"/>
    </row>
    <row r="122" spans="1:15" s="6" customFormat="1" ht="15">
      <c r="A122" s="89"/>
      <c r="B122" s="86"/>
      <c r="C122" s="32" t="s">
        <v>50</v>
      </c>
      <c r="D122" s="104"/>
      <c r="E122" s="30"/>
      <c r="F122" s="31">
        <f aca="true" t="shared" si="46" ref="F122:M122">F33+F70+F91+F96+F113+F118</f>
        <v>6180</v>
      </c>
      <c r="G122" s="31">
        <f t="shared" si="46"/>
        <v>830</v>
      </c>
      <c r="H122" s="31">
        <f t="shared" si="46"/>
        <v>850</v>
      </c>
      <c r="I122" s="31">
        <f t="shared" si="46"/>
        <v>900</v>
      </c>
      <c r="J122" s="31">
        <f t="shared" si="46"/>
        <v>900</v>
      </c>
      <c r="K122" s="31">
        <f t="shared" si="46"/>
        <v>900</v>
      </c>
      <c r="L122" s="31">
        <f t="shared" si="46"/>
        <v>900</v>
      </c>
      <c r="M122" s="31">
        <f t="shared" si="46"/>
        <v>900</v>
      </c>
      <c r="N122" s="104"/>
      <c r="O122" s="98"/>
    </row>
    <row r="123" spans="1:15" s="3" customFormat="1" ht="15">
      <c r="A123" s="13"/>
      <c r="B123" s="15"/>
      <c r="C123" s="17"/>
      <c r="D123" s="14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35"/>
    </row>
    <row r="124" spans="1:15" s="3" customFormat="1" ht="15">
      <c r="A124" s="13"/>
      <c r="B124" s="15"/>
      <c r="C124" s="17"/>
      <c r="D124" s="14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35"/>
    </row>
    <row r="125" spans="1:15" s="3" customFormat="1" ht="15">
      <c r="A125" s="13"/>
      <c r="B125" s="15"/>
      <c r="C125" s="17"/>
      <c r="D125" s="14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35"/>
    </row>
    <row r="126" spans="1:15" s="3" customFormat="1" ht="15">
      <c r="A126" s="13"/>
      <c r="B126" s="15"/>
      <c r="C126" s="17"/>
      <c r="D126" s="14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35"/>
    </row>
    <row r="127" spans="1:15" s="3" customFormat="1" ht="15">
      <c r="A127" s="13"/>
      <c r="B127" s="15"/>
      <c r="C127" s="17"/>
      <c r="D127" s="14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35"/>
    </row>
    <row r="128" spans="1:15" s="3" customFormat="1" ht="15">
      <c r="A128" s="13"/>
      <c r="B128" s="15"/>
      <c r="C128" s="17"/>
      <c r="D128" s="14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35"/>
    </row>
    <row r="129" spans="1:15" s="3" customFormat="1" ht="15">
      <c r="A129" s="13"/>
      <c r="B129" s="15"/>
      <c r="C129" s="17"/>
      <c r="D129" s="14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35"/>
    </row>
    <row r="130" ht="15">
      <c r="O130" s="35"/>
    </row>
    <row r="131" ht="15">
      <c r="O131" s="35"/>
    </row>
    <row r="132" ht="15">
      <c r="O132" s="35"/>
    </row>
    <row r="133" ht="15">
      <c r="O133" s="35"/>
    </row>
    <row r="134" ht="15">
      <c r="O134" s="35"/>
    </row>
    <row r="135" ht="15">
      <c r="O135" s="35"/>
    </row>
    <row r="136" ht="15">
      <c r="O136" s="35"/>
    </row>
    <row r="137" ht="15">
      <c r="O137" s="35"/>
    </row>
    <row r="138" ht="15">
      <c r="O138" s="35"/>
    </row>
    <row r="139" ht="15">
      <c r="O139" s="35"/>
    </row>
    <row r="140" ht="15">
      <c r="O140" s="35"/>
    </row>
    <row r="141" ht="15">
      <c r="O141" s="35"/>
    </row>
    <row r="142" ht="15">
      <c r="O142" s="35"/>
    </row>
    <row r="143" ht="15">
      <c r="O143" s="35"/>
    </row>
    <row r="144" ht="15">
      <c r="O144" s="35"/>
    </row>
    <row r="145" ht="15">
      <c r="O145" s="35"/>
    </row>
    <row r="146" ht="15">
      <c r="O146" s="35"/>
    </row>
    <row r="147" ht="15">
      <c r="O147" s="35"/>
    </row>
    <row r="148" ht="15">
      <c r="O148" s="35"/>
    </row>
    <row r="149" ht="15">
      <c r="O149" s="35"/>
    </row>
    <row r="150" ht="15">
      <c r="O150" s="35"/>
    </row>
    <row r="151" ht="15">
      <c r="O151" s="35"/>
    </row>
    <row r="152" ht="15">
      <c r="O152" s="35"/>
    </row>
    <row r="153" ht="15">
      <c r="O153" s="35"/>
    </row>
    <row r="154" ht="15">
      <c r="O154" s="35"/>
    </row>
    <row r="155" ht="15">
      <c r="O155" s="35"/>
    </row>
    <row r="156" ht="15">
      <c r="O156" s="35"/>
    </row>
    <row r="157" ht="15">
      <c r="O157" s="35"/>
    </row>
    <row r="158" ht="15">
      <c r="O158" s="35"/>
    </row>
    <row r="159" ht="15">
      <c r="O159" s="35"/>
    </row>
    <row r="160" ht="15">
      <c r="O160" s="35"/>
    </row>
    <row r="161" ht="15">
      <c r="O161" s="35"/>
    </row>
    <row r="162" ht="15">
      <c r="O162" s="35"/>
    </row>
    <row r="163" ht="15">
      <c r="O163" s="35"/>
    </row>
    <row r="164" ht="15">
      <c r="O164" s="35"/>
    </row>
    <row r="165" ht="15">
      <c r="O165" s="35"/>
    </row>
    <row r="166" ht="15">
      <c r="O166" s="35"/>
    </row>
    <row r="167" ht="15">
      <c r="O167" s="35"/>
    </row>
    <row r="168" ht="15">
      <c r="O168" s="35"/>
    </row>
    <row r="169" ht="15">
      <c r="O169" s="35"/>
    </row>
    <row r="170" ht="15">
      <c r="O170" s="35"/>
    </row>
    <row r="171" ht="15">
      <c r="O171" s="35"/>
    </row>
    <row r="172" ht="15">
      <c r="O172" s="35"/>
    </row>
    <row r="173" ht="15">
      <c r="O173" s="35"/>
    </row>
    <row r="174" ht="15">
      <c r="O174" s="35"/>
    </row>
    <row r="175" ht="15">
      <c r="O175" s="35"/>
    </row>
    <row r="176" ht="15">
      <c r="O176" s="35"/>
    </row>
    <row r="177" ht="15">
      <c r="O177" s="35"/>
    </row>
    <row r="178" ht="15">
      <c r="O178" s="35"/>
    </row>
    <row r="179" ht="15">
      <c r="O179" s="35"/>
    </row>
    <row r="180" ht="15">
      <c r="O180" s="35"/>
    </row>
    <row r="181" ht="15">
      <c r="O181" s="35"/>
    </row>
    <row r="182" ht="15">
      <c r="O182" s="35"/>
    </row>
    <row r="183" ht="15">
      <c r="O183" s="35"/>
    </row>
    <row r="184" ht="15">
      <c r="O184" s="35"/>
    </row>
    <row r="185" ht="15">
      <c r="O185" s="35"/>
    </row>
    <row r="186" ht="15">
      <c r="O186" s="35"/>
    </row>
    <row r="187" ht="15">
      <c r="O187" s="35"/>
    </row>
    <row r="188" ht="15">
      <c r="O188" s="35"/>
    </row>
    <row r="189" ht="15">
      <c r="O189" s="35"/>
    </row>
  </sheetData>
  <sheetProtection/>
  <mergeCells count="152">
    <mergeCell ref="N119:N122"/>
    <mergeCell ref="N72:N75"/>
    <mergeCell ref="N76:N79"/>
    <mergeCell ref="N80:N83"/>
    <mergeCell ref="N84:N87"/>
    <mergeCell ref="N88:N91"/>
    <mergeCell ref="N93:N96"/>
    <mergeCell ref="N98:N101"/>
    <mergeCell ref="N102:N105"/>
    <mergeCell ref="D102:D105"/>
    <mergeCell ref="D55:D58"/>
    <mergeCell ref="O55:O58"/>
    <mergeCell ref="D59:D62"/>
    <mergeCell ref="O59:O62"/>
    <mergeCell ref="N115:N118"/>
    <mergeCell ref="N110:N113"/>
    <mergeCell ref="D106:D109"/>
    <mergeCell ref="D110:D113"/>
    <mergeCell ref="O76:O79"/>
    <mergeCell ref="N51:N54"/>
    <mergeCell ref="N55:N58"/>
    <mergeCell ref="O88:O91"/>
    <mergeCell ref="N67:N70"/>
    <mergeCell ref="O51:O54"/>
    <mergeCell ref="O84:O87"/>
    <mergeCell ref="D80:D83"/>
    <mergeCell ref="A80:A83"/>
    <mergeCell ref="B76:B79"/>
    <mergeCell ref="A76:A79"/>
    <mergeCell ref="D76:D79"/>
    <mergeCell ref="A59:A62"/>
    <mergeCell ref="O80:O83"/>
    <mergeCell ref="D67:D70"/>
    <mergeCell ref="B106:B109"/>
    <mergeCell ref="D98:D101"/>
    <mergeCell ref="D84:D87"/>
    <mergeCell ref="D88:D91"/>
    <mergeCell ref="A97:O97"/>
    <mergeCell ref="O67:O70"/>
    <mergeCell ref="D72:D75"/>
    <mergeCell ref="B93:B96"/>
    <mergeCell ref="A92:O92"/>
    <mergeCell ref="A98:A101"/>
    <mergeCell ref="A84:A87"/>
    <mergeCell ref="B84:B87"/>
    <mergeCell ref="B98:B101"/>
    <mergeCell ref="B102:B105"/>
    <mergeCell ref="A71:O71"/>
    <mergeCell ref="B72:B75"/>
    <mergeCell ref="A72:A75"/>
    <mergeCell ref="O72:O75"/>
    <mergeCell ref="O98:O109"/>
    <mergeCell ref="A93:A96"/>
    <mergeCell ref="N106:N109"/>
    <mergeCell ref="D93:D96"/>
    <mergeCell ref="O93:O96"/>
    <mergeCell ref="B47:B50"/>
    <mergeCell ref="A47:A50"/>
    <mergeCell ref="O63:O66"/>
    <mergeCell ref="B63:B66"/>
    <mergeCell ref="A63:A66"/>
    <mergeCell ref="N59:N62"/>
    <mergeCell ref="D63:D66"/>
    <mergeCell ref="N63:N66"/>
    <mergeCell ref="N47:N50"/>
    <mergeCell ref="A55:A58"/>
    <mergeCell ref="O43:O46"/>
    <mergeCell ref="O47:O50"/>
    <mergeCell ref="D47:D50"/>
    <mergeCell ref="D39:D42"/>
    <mergeCell ref="O39:O42"/>
    <mergeCell ref="N39:N42"/>
    <mergeCell ref="N43:N46"/>
    <mergeCell ref="D43:D46"/>
    <mergeCell ref="O35:O38"/>
    <mergeCell ref="D35:D38"/>
    <mergeCell ref="A34:O34"/>
    <mergeCell ref="A30:B33"/>
    <mergeCell ref="O30:O33"/>
    <mergeCell ref="N30:N33"/>
    <mergeCell ref="N35:N38"/>
    <mergeCell ref="B119:B122"/>
    <mergeCell ref="A119:A122"/>
    <mergeCell ref="B110:B113"/>
    <mergeCell ref="A110:A113"/>
    <mergeCell ref="A114:O114"/>
    <mergeCell ref="O110:O113"/>
    <mergeCell ref="D115:D118"/>
    <mergeCell ref="D119:D122"/>
    <mergeCell ref="O115:O118"/>
    <mergeCell ref="O119:O122"/>
    <mergeCell ref="B115:B118"/>
    <mergeCell ref="A115:A118"/>
    <mergeCell ref="A106:A109"/>
    <mergeCell ref="D2:D3"/>
    <mergeCell ref="C2:C3"/>
    <mergeCell ref="D6:D9"/>
    <mergeCell ref="A102:A105"/>
    <mergeCell ref="B35:B38"/>
    <mergeCell ref="A35:A38"/>
    <mergeCell ref="B55:B58"/>
    <mergeCell ref="D51:D54"/>
    <mergeCell ref="N6:N9"/>
    <mergeCell ref="N10:N13"/>
    <mergeCell ref="N14:N17"/>
    <mergeCell ref="B26:B29"/>
    <mergeCell ref="A26:A29"/>
    <mergeCell ref="A18:A21"/>
    <mergeCell ref="A22:A25"/>
    <mergeCell ref="A1:O1"/>
    <mergeCell ref="A5:O5"/>
    <mergeCell ref="B10:B13"/>
    <mergeCell ref="B2:B3"/>
    <mergeCell ref="A2:A3"/>
    <mergeCell ref="A10:A13"/>
    <mergeCell ref="D10:D13"/>
    <mergeCell ref="O2:O3"/>
    <mergeCell ref="B6:B9"/>
    <mergeCell ref="A6:A9"/>
    <mergeCell ref="T11:T14"/>
    <mergeCell ref="O10:O13"/>
    <mergeCell ref="O14:O17"/>
    <mergeCell ref="O22:O25"/>
    <mergeCell ref="B22:B25"/>
    <mergeCell ref="B18:B21"/>
    <mergeCell ref="D14:D17"/>
    <mergeCell ref="B14:B17"/>
    <mergeCell ref="A14:A17"/>
    <mergeCell ref="N2:N3"/>
    <mergeCell ref="G2:M2"/>
    <mergeCell ref="F2:F3"/>
    <mergeCell ref="E2:E3"/>
    <mergeCell ref="O6:O9"/>
    <mergeCell ref="D22:D25"/>
    <mergeCell ref="D26:D29"/>
    <mergeCell ref="D30:D33"/>
    <mergeCell ref="N26:N29"/>
    <mergeCell ref="D18:D21"/>
    <mergeCell ref="N18:N21"/>
    <mergeCell ref="N22:N25"/>
    <mergeCell ref="O26:O29"/>
    <mergeCell ref="O18:O21"/>
    <mergeCell ref="B39:B42"/>
    <mergeCell ref="A39:A42"/>
    <mergeCell ref="A67:B70"/>
    <mergeCell ref="A88:B91"/>
    <mergeCell ref="B59:B62"/>
    <mergeCell ref="B43:B46"/>
    <mergeCell ref="A43:A46"/>
    <mergeCell ref="B51:B54"/>
    <mergeCell ref="A51:A54"/>
    <mergeCell ref="B80:B83"/>
  </mergeCells>
  <printOptions/>
  <pageMargins left="0.5118110236220472" right="0.5118110236220472" top="0.15748031496062992" bottom="0.15748031496062992" header="0.31496062992125984" footer="0.31496062992125984"/>
  <pageSetup fitToHeight="4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2013-11-13T10:36:08Z</dcterms:modified>
  <cp:category/>
  <cp:version/>
  <cp:contentType/>
  <cp:contentStatus/>
</cp:coreProperties>
</file>