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следний вариант" sheetId="1" r:id="rId1"/>
  </sheets>
  <definedNames/>
  <calcPr fullCalcOnLoad="1"/>
</workbook>
</file>

<file path=xl/sharedStrings.xml><?xml version="1.0" encoding="utf-8"?>
<sst xmlns="http://schemas.openxmlformats.org/spreadsheetml/2006/main" count="77" uniqueCount="76">
  <si>
    <t>Код бюджетной классификации</t>
  </si>
  <si>
    <t>1 01 00000 00 0000 000</t>
  </si>
  <si>
    <t>1 01 02000 01 0000 110</t>
  </si>
  <si>
    <t>1 05 00000 00 0000 000</t>
  </si>
  <si>
    <t>1 05 03000 01 0000 110</t>
  </si>
  <si>
    <t>Единый сельскохозяйственный налог</t>
  </si>
  <si>
    <t>1 17 00000 00 0000 000</t>
  </si>
  <si>
    <t>2 00 00000 00 0000 000</t>
  </si>
  <si>
    <t>БЕЗВОЗМЕЗДНЫЕ ПОСТУПЛЕНИЯ</t>
  </si>
  <si>
    <t>НАЛОГИ НА ПРИБЫЛЬ, ДОХОДЫ</t>
  </si>
  <si>
    <t>Налог на доходы физических лиц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</si>
  <si>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</si>
  <si>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</si>
  <si>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 xml:space="preserve">ПРОГНОЗИРУЕМЫЕ </t>
  </si>
  <si>
    <t>Источник доходов</t>
  </si>
  <si>
    <t>1 11 00000 00 0000 000</t>
  </si>
  <si>
    <t>1 14 00000 00 0000 000</t>
  </si>
  <si>
    <t>ДОХОДЫ  ОТ ПРОДАЖИ МАТЕРИАЛЬНЫХ И НЕМАТЕРИАЛЬНЫХ АКТИВОВ</t>
  </si>
  <si>
    <t>1 11 01110 00 0000 00</t>
  </si>
  <si>
    <t>Доходы от сдачи в аренду земли</t>
  </si>
  <si>
    <t xml:space="preserve">Доходы от сдачи в аренду имущества, наход.в гос. и муниц.собственности </t>
  </si>
  <si>
    <t xml:space="preserve">  к решению Совета депутатов</t>
  </si>
  <si>
    <t>Приложение  2</t>
  </si>
  <si>
    <t xml:space="preserve">  Сиверского городского поселения</t>
  </si>
  <si>
    <t>поступления доходов в  бюджет Сиверского городского поселения</t>
  </si>
  <si>
    <t>1 06 00000 00 0000 110</t>
  </si>
  <si>
    <t>Налоги на имущество:</t>
  </si>
  <si>
    <t>1 06 01030 10 0000 110</t>
  </si>
  <si>
    <t>Налог на имущество физических лиц</t>
  </si>
  <si>
    <t>1 06 06000 00 0000 110</t>
  </si>
  <si>
    <t>Земельный налог</t>
  </si>
  <si>
    <t>Транспортный налог</t>
  </si>
  <si>
    <t>1 06 04000 02 0000 110</t>
  </si>
  <si>
    <t>1 11 05035 10 0000 120</t>
  </si>
  <si>
    <t>ВСЕГО ДОХОДОВ</t>
  </si>
  <si>
    <t>1 14 06014 10 0000 430</t>
  </si>
  <si>
    <t>1 17 05050 10 0000 180</t>
  </si>
  <si>
    <t>Прочие неналоговые доходы (найм)</t>
  </si>
  <si>
    <t>Прочие доходы от оказания платных услуг</t>
  </si>
  <si>
    <t>Прочие безвозмездные поступления</t>
  </si>
  <si>
    <t>Прочие безвозмездные поступления, учреждениям, находящимся в ведении органов местного самоуправления поселения</t>
  </si>
  <si>
    <t>ДОХОДЫ</t>
  </si>
  <si>
    <t xml:space="preserve">1 00 00000 00 0000 000 </t>
  </si>
  <si>
    <t>Субвенции бюджетам поселений на выполнение передаваемых полномочий  субъектов РФ (административная комиссия0</t>
  </si>
  <si>
    <t>Межбюджетные трансферты, передаваемые бюджетам поселений из бюджетов муниципальных районов на осуществления части  полномочий по решению вопросов местного значения в соответствии с заключенными соглашениями</t>
  </si>
  <si>
    <t>2 02 03015 10 0000 151</t>
  </si>
  <si>
    <t>2 02 04 014 10 0000 151</t>
  </si>
  <si>
    <t>2 02 03024 10 0000 151</t>
  </si>
  <si>
    <t>2 02 010010 010 0000 000</t>
  </si>
  <si>
    <t xml:space="preserve">Субвенции бюджетам поселений на осуществление первичного воинского учета на территории, где отсутствуют военные комиссариаты </t>
  </si>
  <si>
    <t xml:space="preserve">  №  от .09.2012 года</t>
  </si>
  <si>
    <t>% исполнения  к годовому уточненному плану</t>
  </si>
  <si>
    <t>1 17 01050 10 0000 180</t>
  </si>
  <si>
    <t>1 11 0905 10 0000 120</t>
  </si>
  <si>
    <t>1 11 0000 00 0000 000</t>
  </si>
  <si>
    <t>1 16 33050 10 0000 1400</t>
  </si>
  <si>
    <t>Доходы от продажиматериальных и нематериальных активов</t>
  </si>
  <si>
    <t>Штрафы, санкции, возмещения ущерба</t>
  </si>
  <si>
    <t>Дотации бюджетам  поселений на выравнивание бюджетной обеспеченности</t>
  </si>
  <si>
    <t>2 02 02077 10 0000 151</t>
  </si>
  <si>
    <t>Субсидии бюджетам поселений для реализации инвестиционных проектов по строительству</t>
  </si>
  <si>
    <t>2 19 05000 10 0000 151</t>
  </si>
  <si>
    <t>Возврат остатков субсидий, субвенций и иных  межбюджетных трансфертов, имеющих целевое назначение, прошлых лет из бюджетов поселений</t>
  </si>
  <si>
    <t>на 2014 год</t>
  </si>
  <si>
    <t>Уточненный  план на 2014 год (тыс.руб.)</t>
  </si>
  <si>
    <t>1 01 03000 01 0000 110</t>
  </si>
  <si>
    <t>Акцизы на нефтепродукты</t>
  </si>
  <si>
    <t>Исполнение за 2 кв. 2014года (тыс.руб.)</t>
  </si>
  <si>
    <t>2 02 02088 10 0000 151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</si>
  <si>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</si>
  <si>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2 02 02089 10 0000 151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</si>
  <si>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</si>
  <si>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2 02 02999 10 0000 151</t>
  </si>
  <si>
    <t>Прочие субсидии бюджетам поселений</t>
  </si>
  <si>
    <t>1 09 04000 00 0000 110</t>
  </si>
  <si>
    <t>Задолженность и перерасчеты по отмененным налогам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</si>
</sst>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"/>
  </numFmts>
  <fonts count="12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80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18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vertical="distributed" wrapText="1"/>
    </xf>
    <xf numFmtId="0" fontId="3" fillId="0" borderId="1" xfId="0" applyFont="1" applyBorder="1" applyAlignment="1">
      <alignment vertical="center" wrapText="1"/>
    </xf>
    <xf numFmtId="180" fontId="3" fillId="0" borderId="1" xfId="0" applyNumberFormat="1" applyFont="1" applyBorder="1" applyAlignment="1">
      <alignment horizontal="center" vertical="distributed" wrapText="1"/>
    </xf>
    <xf numFmtId="0" fontId="6" fillId="0" borderId="1" xfId="0" applyFont="1" applyBorder="1" applyAlignment="1">
      <alignment vertical="center" wrapText="1"/>
    </xf>
    <xf numFmtId="180" fontId="1" fillId="0" borderId="1" xfId="0" applyNumberFormat="1" applyFont="1" applyBorder="1" applyAlignment="1">
      <alignment horizontal="center" vertical="distributed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distributed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1" xfId="0" applyFont="1" applyBorder="1" applyAlignment="1">
      <alignment/>
    </xf>
    <xf numFmtId="0" fontId="9" fillId="0" borderId="1" xfId="0" applyFont="1" applyBorder="1" applyAlignment="1">
      <alignment/>
    </xf>
    <xf numFmtId="180" fontId="9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190" fontId="0" fillId="0" borderId="1" xfId="0" applyNumberFormat="1" applyBorder="1" applyAlignment="1">
      <alignment/>
    </xf>
    <xf numFmtId="180" fontId="1" fillId="0" borderId="1" xfId="0" applyNumberFormat="1" applyFont="1" applyBorder="1" applyAlignment="1">
      <alignment horizontal="center" vertical="center"/>
    </xf>
    <xf numFmtId="190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49" fontId="9" fillId="0" borderId="2" xfId="0" applyNumberFormat="1" applyFont="1" applyBorder="1" applyAlignment="1">
      <alignment horizontal="center" wrapText="1"/>
    </xf>
    <xf numFmtId="49" fontId="9" fillId="0" borderId="3" xfId="0" applyNumberFormat="1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180" fontId="3" fillId="0" borderId="2" xfId="0" applyNumberFormat="1" applyFont="1" applyBorder="1" applyAlignment="1">
      <alignment horizontal="center" vertical="center" wrapText="1"/>
    </xf>
    <xf numFmtId="180" fontId="3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="75" zoomScaleNormal="75" workbookViewId="0" topLeftCell="A37">
      <selection activeCell="C33" sqref="C33:D33"/>
    </sheetView>
  </sheetViews>
  <sheetFormatPr defaultColWidth="9.140625" defaultRowHeight="12.75"/>
  <cols>
    <col min="1" max="1" width="25.7109375" style="0" customWidth="1"/>
    <col min="2" max="2" width="46.28125" style="0" customWidth="1"/>
    <col min="3" max="3" width="12.421875" style="0" customWidth="1"/>
    <col min="4" max="4" width="9.140625" style="0" customWidth="1"/>
    <col min="5" max="5" width="9.7109375" style="0" customWidth="1"/>
  </cols>
  <sheetData>
    <row r="1" ht="14.25" customHeight="1">
      <c r="C1" s="2" t="s">
        <v>22</v>
      </c>
    </row>
    <row r="2" ht="10.5" customHeight="1">
      <c r="C2" s="1" t="s">
        <v>21</v>
      </c>
    </row>
    <row r="3" ht="12.75">
      <c r="C3" s="1" t="s">
        <v>23</v>
      </c>
    </row>
    <row r="4" ht="0" customHeight="1" hidden="1">
      <c r="C4" s="1" t="s">
        <v>50</v>
      </c>
    </row>
    <row r="5" spans="1:3" ht="15">
      <c r="A5" s="37" t="s">
        <v>13</v>
      </c>
      <c r="B5" s="37"/>
      <c r="C5" s="37"/>
    </row>
    <row r="6" spans="1:3" ht="15">
      <c r="A6" s="37" t="s">
        <v>24</v>
      </c>
      <c r="B6" s="37"/>
      <c r="C6" s="37"/>
    </row>
    <row r="7" spans="1:3" ht="15">
      <c r="A7" s="37" t="s">
        <v>63</v>
      </c>
      <c r="B7" s="37"/>
      <c r="C7" s="37"/>
    </row>
    <row r="8" spans="1:5" ht="30.75" customHeight="1">
      <c r="A8" s="38" t="s">
        <v>0</v>
      </c>
      <c r="B8" s="40" t="s">
        <v>14</v>
      </c>
      <c r="C8" s="38" t="s">
        <v>64</v>
      </c>
      <c r="D8" s="33" t="s">
        <v>67</v>
      </c>
      <c r="E8" s="35" t="s">
        <v>51</v>
      </c>
    </row>
    <row r="9" spans="1:5" ht="9.75" customHeight="1">
      <c r="A9" s="39"/>
      <c r="B9" s="40"/>
      <c r="C9" s="39"/>
      <c r="D9" s="34"/>
      <c r="E9" s="36"/>
    </row>
    <row r="10" spans="1:5" ht="12.75">
      <c r="A10" s="3">
        <v>1</v>
      </c>
      <c r="B10" s="3">
        <v>2</v>
      </c>
      <c r="C10" s="3">
        <v>3</v>
      </c>
      <c r="D10" s="28">
        <v>4</v>
      </c>
      <c r="E10" s="27">
        <v>5</v>
      </c>
    </row>
    <row r="11" spans="1:5" ht="12.75">
      <c r="A11" s="4" t="s">
        <v>42</v>
      </c>
      <c r="B11" s="4" t="s">
        <v>41</v>
      </c>
      <c r="C11" s="5">
        <f>C12+C15+C17+C22+C27+C30+C14</f>
        <v>89963.90000000001</v>
      </c>
      <c r="D11" s="5">
        <f>D12+D15+D17+D22+D27+D30+D14+D21+D29</f>
        <v>25354.199999999997</v>
      </c>
      <c r="E11" s="29">
        <f>D11/C11*100</f>
        <v>28.182637702456205</v>
      </c>
    </row>
    <row r="12" spans="1:5" ht="12.75">
      <c r="A12" s="6" t="s">
        <v>1</v>
      </c>
      <c r="B12" s="7" t="s">
        <v>9</v>
      </c>
      <c r="C12" s="5">
        <f>C13</f>
        <v>18494.4</v>
      </c>
      <c r="D12" s="5">
        <f>D13</f>
        <v>7474.2</v>
      </c>
      <c r="E12" s="29">
        <f aca="true" t="shared" si="0" ref="E12:E43">D12/C12*100</f>
        <v>40.413314300545025</v>
      </c>
    </row>
    <row r="13" spans="1:5" ht="17.25" customHeight="1">
      <c r="A13" s="6" t="s">
        <v>2</v>
      </c>
      <c r="B13" s="8" t="s">
        <v>10</v>
      </c>
      <c r="C13" s="9">
        <v>18494.4</v>
      </c>
      <c r="D13" s="27">
        <v>7474.2</v>
      </c>
      <c r="E13" s="29">
        <f t="shared" si="0"/>
        <v>40.413314300545025</v>
      </c>
    </row>
    <row r="14" spans="1:5" ht="17.25" customHeight="1">
      <c r="A14" s="6" t="s">
        <v>65</v>
      </c>
      <c r="B14" s="8" t="s">
        <v>66</v>
      </c>
      <c r="C14" s="9">
        <v>9493.6</v>
      </c>
      <c r="D14" s="31">
        <v>3071.4</v>
      </c>
      <c r="E14" s="29">
        <f t="shared" si="0"/>
        <v>32.352321564001016</v>
      </c>
    </row>
    <row r="15" spans="1:5" ht="22.5" customHeight="1">
      <c r="A15" s="6" t="s">
        <v>3</v>
      </c>
      <c r="B15" s="7" t="s">
        <v>11</v>
      </c>
      <c r="C15" s="5">
        <f>SUM(C16:C16)</f>
        <v>7.2</v>
      </c>
      <c r="D15" s="5">
        <f>SUM(D16:D16)</f>
        <v>9</v>
      </c>
      <c r="E15" s="29">
        <f t="shared" si="0"/>
        <v>125</v>
      </c>
    </row>
    <row r="16" spans="1:5" ht="18.75" customHeight="1">
      <c r="A16" s="6" t="s">
        <v>4</v>
      </c>
      <c r="B16" s="8" t="s">
        <v>5</v>
      </c>
      <c r="C16" s="9">
        <v>7.2</v>
      </c>
      <c r="D16" s="31">
        <v>9</v>
      </c>
      <c r="E16" s="29">
        <f t="shared" si="0"/>
        <v>125</v>
      </c>
    </row>
    <row r="17" spans="1:5" ht="18.75" customHeight="1">
      <c r="A17" s="10" t="s">
        <v>25</v>
      </c>
      <c r="B17" s="11" t="s">
        <v>26</v>
      </c>
      <c r="C17" s="12">
        <f>C18+C19+C20</f>
        <v>32468.7</v>
      </c>
      <c r="D17" s="12">
        <f>D18+D19+D20</f>
        <v>8917.1</v>
      </c>
      <c r="E17" s="29">
        <f t="shared" si="0"/>
        <v>27.4636804060526</v>
      </c>
    </row>
    <row r="18" spans="1:5" ht="18.75" customHeight="1">
      <c r="A18" s="10" t="s">
        <v>27</v>
      </c>
      <c r="B18" s="13" t="s">
        <v>28</v>
      </c>
      <c r="C18" s="14">
        <v>931.7</v>
      </c>
      <c r="D18" s="30">
        <v>257</v>
      </c>
      <c r="E18" s="29">
        <f t="shared" si="0"/>
        <v>27.583986261672212</v>
      </c>
    </row>
    <row r="19" spans="1:5" ht="18.75" customHeight="1">
      <c r="A19" s="10" t="s">
        <v>29</v>
      </c>
      <c r="B19" s="13" t="s">
        <v>30</v>
      </c>
      <c r="C19" s="14">
        <v>23000</v>
      </c>
      <c r="D19" s="30">
        <v>7066.9</v>
      </c>
      <c r="E19" s="29">
        <f t="shared" si="0"/>
        <v>30.725652173913044</v>
      </c>
    </row>
    <row r="20" spans="1:5" ht="18.75" customHeight="1">
      <c r="A20" s="10" t="s">
        <v>32</v>
      </c>
      <c r="B20" s="15" t="s">
        <v>31</v>
      </c>
      <c r="C20" s="14">
        <v>8537</v>
      </c>
      <c r="D20" s="30">
        <v>1593.2</v>
      </c>
      <c r="E20" s="29">
        <f t="shared" si="0"/>
        <v>18.662293545742063</v>
      </c>
    </row>
    <row r="21" spans="1:5" ht="30.75" customHeight="1">
      <c r="A21" s="10" t="s">
        <v>74</v>
      </c>
      <c r="B21" s="13" t="s">
        <v>75</v>
      </c>
      <c r="C21" s="14"/>
      <c r="D21" s="30">
        <v>-3.4</v>
      </c>
      <c r="E21" s="29"/>
    </row>
    <row r="22" spans="1:5" ht="37.5" customHeight="1">
      <c r="A22" s="6" t="s">
        <v>15</v>
      </c>
      <c r="B22" s="16" t="s">
        <v>12</v>
      </c>
      <c r="C22" s="5">
        <f>C23+C24+C25</f>
        <v>9400</v>
      </c>
      <c r="D22" s="5">
        <f>D23+D24+D25</f>
        <v>4718.8</v>
      </c>
      <c r="E22" s="29">
        <f t="shared" si="0"/>
        <v>50.2</v>
      </c>
    </row>
    <row r="23" spans="1:5" ht="21" customHeight="1">
      <c r="A23" s="10" t="s">
        <v>18</v>
      </c>
      <c r="B23" s="17" t="s">
        <v>19</v>
      </c>
      <c r="C23" s="9">
        <v>5000</v>
      </c>
      <c r="D23" s="27">
        <v>1953.3</v>
      </c>
      <c r="E23" s="29">
        <f t="shared" si="0"/>
        <v>39.066</v>
      </c>
    </row>
    <row r="24" spans="1:5" ht="30" customHeight="1">
      <c r="A24" s="10" t="s">
        <v>33</v>
      </c>
      <c r="B24" s="17" t="s">
        <v>20</v>
      </c>
      <c r="C24" s="9">
        <v>2700</v>
      </c>
      <c r="D24" s="27">
        <v>1761.9</v>
      </c>
      <c r="E24" s="29">
        <f t="shared" si="0"/>
        <v>65.25555555555556</v>
      </c>
    </row>
    <row r="25" spans="1:5" ht="20.25" customHeight="1">
      <c r="A25" s="18" t="s">
        <v>54</v>
      </c>
      <c r="B25" s="11" t="s">
        <v>38</v>
      </c>
      <c r="C25" s="5">
        <f>C26</f>
        <v>1700</v>
      </c>
      <c r="D25" s="5">
        <f>D26</f>
        <v>1003.6</v>
      </c>
      <c r="E25" s="29">
        <f t="shared" si="0"/>
        <v>59.03529411764706</v>
      </c>
    </row>
    <row r="26" spans="1:5" ht="18" customHeight="1">
      <c r="A26" s="10" t="s">
        <v>53</v>
      </c>
      <c r="B26" s="6" t="s">
        <v>37</v>
      </c>
      <c r="C26" s="9">
        <v>1700</v>
      </c>
      <c r="D26" s="31">
        <v>1003.6</v>
      </c>
      <c r="E26" s="29">
        <f t="shared" si="0"/>
        <v>59.03529411764706</v>
      </c>
    </row>
    <row r="27" spans="1:5" ht="28.5" customHeight="1">
      <c r="A27" s="6" t="s">
        <v>16</v>
      </c>
      <c r="B27" s="16" t="s">
        <v>17</v>
      </c>
      <c r="C27" s="5">
        <f>C28</f>
        <v>20000</v>
      </c>
      <c r="D27" s="5">
        <f>D28</f>
        <v>1149.3</v>
      </c>
      <c r="E27" s="29">
        <f t="shared" si="0"/>
        <v>5.746499999999999</v>
      </c>
    </row>
    <row r="28" spans="1:5" ht="26.25">
      <c r="A28" s="6" t="s">
        <v>35</v>
      </c>
      <c r="B28" s="19" t="s">
        <v>56</v>
      </c>
      <c r="C28" s="9">
        <v>20000</v>
      </c>
      <c r="D28" s="31">
        <v>1149.3</v>
      </c>
      <c r="E28" s="29">
        <f t="shared" si="0"/>
        <v>5.746499999999999</v>
      </c>
    </row>
    <row r="29" spans="1:5" ht="12.75">
      <c r="A29" s="6" t="s">
        <v>55</v>
      </c>
      <c r="B29" s="19" t="s">
        <v>57</v>
      </c>
      <c r="C29" s="9"/>
      <c r="D29" s="31">
        <v>5</v>
      </c>
      <c r="E29" s="29"/>
    </row>
    <row r="30" spans="1:5" ht="21.75" customHeight="1">
      <c r="A30" s="7" t="s">
        <v>6</v>
      </c>
      <c r="B30" s="20" t="s">
        <v>39</v>
      </c>
      <c r="C30" s="5">
        <f>C32+C31</f>
        <v>100</v>
      </c>
      <c r="D30" s="5">
        <f>D32+D31</f>
        <v>12.8</v>
      </c>
      <c r="E30" s="29">
        <f t="shared" si="0"/>
        <v>12.8</v>
      </c>
    </row>
    <row r="31" spans="1:5" ht="22.5" customHeight="1">
      <c r="A31" s="6" t="s">
        <v>52</v>
      </c>
      <c r="B31" s="19" t="s">
        <v>40</v>
      </c>
      <c r="C31" s="5"/>
      <c r="D31" s="9">
        <v>-3.8</v>
      </c>
      <c r="E31" s="29"/>
    </row>
    <row r="32" spans="1:5" ht="43.5" customHeight="1">
      <c r="A32" s="6" t="s">
        <v>36</v>
      </c>
      <c r="B32" s="19" t="s">
        <v>40</v>
      </c>
      <c r="C32" s="9">
        <v>100</v>
      </c>
      <c r="D32" s="27">
        <v>16.6</v>
      </c>
      <c r="E32" s="29">
        <f t="shared" si="0"/>
        <v>16.6</v>
      </c>
    </row>
    <row r="33" spans="1:5" ht="21.75" customHeight="1">
      <c r="A33" s="7" t="s">
        <v>7</v>
      </c>
      <c r="B33" s="7" t="s">
        <v>8</v>
      </c>
      <c r="C33" s="5">
        <f>C34+C35+C36+C37+C38+C39+C40+C41+C42</f>
        <v>123852.3</v>
      </c>
      <c r="D33" s="5">
        <f>D34+D35+D36+D37+D38+D39+D40+D41+D42</f>
        <v>11749.799999999997</v>
      </c>
      <c r="E33" s="29">
        <f t="shared" si="0"/>
        <v>9.486945337309034</v>
      </c>
    </row>
    <row r="34" spans="1:5" ht="26.25" customHeight="1">
      <c r="A34" s="6" t="s">
        <v>48</v>
      </c>
      <c r="B34" s="19" t="s">
        <v>58</v>
      </c>
      <c r="C34" s="9">
        <v>17859.8</v>
      </c>
      <c r="D34" s="3">
        <v>10700.8</v>
      </c>
      <c r="E34" s="29">
        <f t="shared" si="0"/>
        <v>59.915564563992874</v>
      </c>
    </row>
    <row r="35" spans="1:5" ht="62.25" customHeight="1">
      <c r="A35" s="6" t="s">
        <v>45</v>
      </c>
      <c r="B35" s="26" t="s">
        <v>49</v>
      </c>
      <c r="C35" s="9">
        <v>1028.3</v>
      </c>
      <c r="D35" s="9">
        <v>998.6</v>
      </c>
      <c r="E35" s="29">
        <f t="shared" si="0"/>
        <v>97.11173781970243</v>
      </c>
    </row>
    <row r="36" spans="1:5" ht="68.25" customHeight="1">
      <c r="A36" s="25" t="s">
        <v>46</v>
      </c>
      <c r="B36" s="21" t="s">
        <v>44</v>
      </c>
      <c r="C36" s="9">
        <v>144.7</v>
      </c>
      <c r="D36" s="9">
        <v>72.3</v>
      </c>
      <c r="E36" s="29">
        <f t="shared" si="0"/>
        <v>49.96544574982723</v>
      </c>
    </row>
    <row r="37" spans="1:5" ht="48.75" customHeight="1">
      <c r="A37" s="6" t="s">
        <v>47</v>
      </c>
      <c r="B37" s="21" t="s">
        <v>43</v>
      </c>
      <c r="C37" s="9">
        <v>546.7</v>
      </c>
      <c r="D37" s="9">
        <v>273.4</v>
      </c>
      <c r="E37" s="29">
        <f t="shared" si="0"/>
        <v>50.00914578379366</v>
      </c>
    </row>
    <row r="38" spans="1:5" ht="48" customHeight="1">
      <c r="A38" s="6" t="s">
        <v>59</v>
      </c>
      <c r="B38" s="21" t="s">
        <v>60</v>
      </c>
      <c r="C38" s="9">
        <v>43923</v>
      </c>
      <c r="D38" s="31">
        <v>0</v>
      </c>
      <c r="E38" s="29">
        <f t="shared" si="0"/>
        <v>0</v>
      </c>
    </row>
    <row r="39" spans="1:5" ht="73.5" customHeight="1">
      <c r="A39" s="6" t="s">
        <v>68</v>
      </c>
      <c r="B39" s="21" t="s">
        <v>69</v>
      </c>
      <c r="C39" s="9">
        <v>32476.5</v>
      </c>
      <c r="D39" s="31">
        <v>0</v>
      </c>
      <c r="E39" s="29">
        <f t="shared" si="0"/>
        <v>0</v>
      </c>
    </row>
    <row r="40" spans="1:5" ht="73.5" customHeight="1">
      <c r="A40" s="6" t="s">
        <v>70</v>
      </c>
      <c r="B40" s="21" t="s">
        <v>71</v>
      </c>
      <c r="C40" s="9">
        <v>27339.5</v>
      </c>
      <c r="D40" s="31">
        <v>0</v>
      </c>
      <c r="E40" s="29">
        <f t="shared" si="0"/>
        <v>0</v>
      </c>
    </row>
    <row r="41" spans="1:5" ht="30" customHeight="1">
      <c r="A41" s="6" t="s">
        <v>72</v>
      </c>
      <c r="B41" s="21" t="s">
        <v>73</v>
      </c>
      <c r="C41" s="9">
        <v>533.8</v>
      </c>
      <c r="D41" s="32">
        <v>533.8</v>
      </c>
      <c r="E41" s="29">
        <f t="shared" si="0"/>
        <v>100</v>
      </c>
    </row>
    <row r="42" spans="1:5" ht="49.5" customHeight="1">
      <c r="A42" s="6" t="s">
        <v>61</v>
      </c>
      <c r="B42" s="21" t="s">
        <v>62</v>
      </c>
      <c r="C42" s="9"/>
      <c r="D42" s="9">
        <v>-829.1</v>
      </c>
      <c r="E42" s="29"/>
    </row>
    <row r="43" spans="1:5" ht="12.75">
      <c r="A43" s="22"/>
      <c r="B43" s="23" t="s">
        <v>34</v>
      </c>
      <c r="C43" s="24">
        <f>C11+C33</f>
        <v>213816.2</v>
      </c>
      <c r="D43" s="24">
        <f>D11+D33</f>
        <v>37103.99999999999</v>
      </c>
      <c r="E43" s="29">
        <f t="shared" si="0"/>
        <v>17.353222066429012</v>
      </c>
    </row>
  </sheetData>
  <mergeCells count="8">
    <mergeCell ref="D8:D9"/>
    <mergeCell ref="E8:E9"/>
    <mergeCell ref="A5:C5"/>
    <mergeCell ref="A6:C6"/>
    <mergeCell ref="A7:C7"/>
    <mergeCell ref="A8:A9"/>
    <mergeCell ref="B8:B9"/>
    <mergeCell ref="C8:C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rabst</cp:lastModifiedBy>
  <cp:lastPrinted>2014-07-25T13:59:36Z</cp:lastPrinted>
  <dcterms:created xsi:type="dcterms:W3CDTF">1996-10-08T23:32:33Z</dcterms:created>
  <dcterms:modified xsi:type="dcterms:W3CDTF">2014-07-29T13:40:19Z</dcterms:modified>
  <cp:category/>
  <cp:version/>
  <cp:contentType/>
  <cp:contentStatus/>
</cp:coreProperties>
</file>