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600" windowWidth="15576" windowHeight="8220" activeTab="0"/>
  </bookViews>
  <sheets>
    <sheet name="1-й год" sheetId="1" r:id="rId1"/>
  </sheets>
  <definedNames>
    <definedName name="_xlnm._FilterDatabase" localSheetId="0" hidden="1">'1-й год'!$A$14:$G$14</definedName>
    <definedName name="_xlnm.Print_Titles" localSheetId="0">'1-й год'!$14:$14</definedName>
  </definedNames>
  <calcPr fullCalcOnLoad="1"/>
</workbook>
</file>

<file path=xl/sharedStrings.xml><?xml version="1.0" encoding="utf-8"?>
<sst xmlns="http://schemas.openxmlformats.org/spreadsheetml/2006/main" count="823" uniqueCount="241">
  <si>
    <t>КУЛЬТУРА, КИНЕМАТОГРАФИЯ</t>
  </si>
  <si>
    <t>Пособия,  компенсации и иные социальные выплаты гражданам, кроме публичных нормативных обязательств</t>
  </si>
  <si>
    <t xml:space="preserve">86 0 01 10220 </t>
  </si>
  <si>
    <t>Субсидии гражданам на приобретение жилья</t>
  </si>
  <si>
    <t>ВЕДОМСТВЕННАЯ СТРУКТУРА</t>
  </si>
  <si>
    <t>Г</t>
  </si>
  <si>
    <t>Сумма
(тысяч рублей)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</si>
  <si>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</si>
  <si>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</si>
  <si>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Обеспечение деятельности контрольно-счетной комиссии</t>
  </si>
  <si>
    <t>Обеспечение деятельности органов местного самоуправления</t>
  </si>
  <si>
    <t>85 0 00 00000</t>
  </si>
  <si>
    <t>85 3 00 00000</t>
  </si>
  <si>
    <t>85 3 01 00000</t>
  </si>
  <si>
    <t>Обеспечение деятельности главы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</si>
  <si>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</si>
  <si>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85 4 00 00000</t>
  </si>
  <si>
    <t>85 4 01 00000</t>
  </si>
  <si>
    <t>85 4 01 00140</t>
  </si>
  <si>
    <t xml:space="preserve">Расходы на выплаты по оплате труда работников органов местного самоуправления </t>
  </si>
  <si>
    <t>85 4 01 00150</t>
  </si>
  <si>
    <t>122</t>
  </si>
  <si>
    <t>Иные выплаты персоналу государственных (муниципальных) органов, за исключением фонда оплаты труда</t>
  </si>
  <si>
    <t>85 5 00 00000</t>
  </si>
  <si>
    <t>85 5 01 00000</t>
  </si>
  <si>
    <t>85 5 01 00140</t>
  </si>
  <si>
    <t>Обеспечение деятельности администрации и структурных подразделений муниципального образования</t>
  </si>
  <si>
    <t>Расходы на выплаты по оплате труда работников органов местного самоуправления</t>
  </si>
  <si>
    <t>85 5 01 00150</t>
  </si>
  <si>
    <t>Прочая закупка товаров, работ и услуг для государственных нужд</t>
  </si>
  <si>
    <t xml:space="preserve">Уплата прочих налогов, сборов </t>
  </si>
  <si>
    <t>86 0 00 00000</t>
  </si>
  <si>
    <t>86 0 01 00000</t>
  </si>
  <si>
    <t>86 0 01 10030</t>
  </si>
  <si>
    <t xml:space="preserve">86 0 01 71340 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</si>
  <si>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</si>
  <si>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</si>
  <si>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НАЦИОНАЛЬНАЯ БЕЗОПАСНОСТЬ И ПРАВООХРАНИТЕЛЬНАЯ ДЕЯТЕЛЬНОСТЬ</t>
  </si>
  <si>
    <t>Обеспечение пожарной безопасности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</si>
  <si>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</si>
  <si>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</si>
  <si>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</si>
  <si>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</si>
  <si>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12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</si>
  <si>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</si>
  <si>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</si>
  <si>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Культура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</si>
  <si>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</si>
  <si>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</si>
  <si>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</si>
  <si>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</si>
  <si>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</si>
  <si>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</si>
  <si>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</si>
  <si>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</si>
  <si>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</si>
  <si>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</si>
  <si>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</si>
  <si>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</t>
  </si>
  <si>
    <t>НАЦИОНАЛЬНАЯ ЭКОНОМИКА</t>
  </si>
  <si>
    <t>04</t>
  </si>
  <si>
    <t>Дорожное хозяйство (дорожные фонды)</t>
  </si>
  <si>
    <t>09</t>
  </si>
  <si>
    <t>Иные межбюджетные трансферты</t>
  </si>
  <si>
    <t>540</t>
  </si>
  <si>
    <t>02</t>
  </si>
  <si>
    <t>05</t>
  </si>
  <si>
    <t>СОЦИАЛЬНАЯ ПОЛИТИКА</t>
  </si>
  <si>
    <t>10</t>
  </si>
  <si>
    <t>Социальное обеспечение населения</t>
  </si>
  <si>
    <t>03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</si>
  <si>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</si>
  <si>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08</t>
  </si>
  <si>
    <t xml:space="preserve"> </t>
  </si>
  <si>
    <t xml:space="preserve"> расходов по муниципальному образованию «Вознесенское городское поселение Подпорожского муниципального района Ленинградской области»  </t>
  </si>
  <si>
    <t>Администрация МО «Вознесенское городское поселение Подпорожского муниципального района Ленинградской области»</t>
  </si>
  <si>
    <t>930</t>
  </si>
  <si>
    <t>34 0 00 00000</t>
  </si>
  <si>
    <t>30 0 00 00000</t>
  </si>
  <si>
    <t>30 0 01 00000</t>
  </si>
  <si>
    <t>30 0 01 S0880</t>
  </si>
  <si>
    <t>Муниципальная программа «Управление муниципальной собственностью и земельными ресурсами МО «Вознесенское городское поселение» на 2015-2017 годы»</t>
  </si>
  <si>
    <t>31 0 00 00000</t>
  </si>
  <si>
    <t>Муниципальная программа «Безопасность Вознесенскоо городского поселения на 2015-2017 годы»</t>
  </si>
  <si>
    <t>32 0 00 00000</t>
  </si>
  <si>
    <t>Подпрограмма «Зашита населения и территории Вознесенского городского поселения на 2015-2017 годы»</t>
  </si>
  <si>
    <t>32 1 00 00000</t>
  </si>
  <si>
    <t>Основное мероприятие "Предупреждение и ликвидация последствий чрезвычайных ситуаций и стихийных бедствий в Вознесенском городском поселении"</t>
  </si>
  <si>
    <t>32 1 01 00000</t>
  </si>
  <si>
    <t>32 1 01 14040</t>
  </si>
  <si>
    <t>Предупреждение и ликвидация последствий чрезвычайных ситуаций и стихийных бедствий в Вознесенском городском поселении</t>
  </si>
  <si>
    <t>32 2 00 00000</t>
  </si>
  <si>
    <t>Подпрограмма «Пожарная безопасность на территории Вознесенского городского поселения на 2015-2017 годы»</t>
  </si>
  <si>
    <t xml:space="preserve">Основное мероприятие "Обеспечение пожарной безопасности в Вознесенском городском поселении" </t>
  </si>
  <si>
    <t>32 2 01 00000</t>
  </si>
  <si>
    <t>32 2 01 14050</t>
  </si>
  <si>
    <t>Муниципальная программа «Развитие автомобильных дорог МО «Вознесенское городское поселение» на 2015-2017 годы»</t>
  </si>
  <si>
    <t>33 0 00 00000</t>
  </si>
  <si>
    <t xml:space="preserve">Подпрограмма «Содержание и ремонт автомобильных дорог общего пользования местного значения, ремонт дворовых территорий и проездов к дворовым территориям многоквартирных домов МО «Вознесенское городское поселение» на 2015-2017 годы»  </t>
  </si>
  <si>
    <t>33 1 00 00000</t>
  </si>
  <si>
    <t>33 1 01 00000</t>
  </si>
  <si>
    <t xml:space="preserve">Содержание автомобильных дорог общего пользования местного значения </t>
  </si>
  <si>
    <t>33 1 01 14060</t>
  </si>
  <si>
    <t>Основное мероприятие «Ремонт автомобильных дорог общего пользования местного значения МО «Вознесенское городское поселение»</t>
  </si>
  <si>
    <t xml:space="preserve">Ремонт автомобильных дорог общего пользования местного значения </t>
  </si>
  <si>
    <t>33 1 02 00000</t>
  </si>
  <si>
    <t xml:space="preserve">930 </t>
  </si>
  <si>
    <t>33 2 00 00000</t>
  </si>
  <si>
    <t>Основное мероприятие «Мероприятия, направленные на совершенствование системы организации безопасности дорожного движения МО «Вознесенское городское поселение»</t>
  </si>
  <si>
    <t>33 2 01 00000</t>
  </si>
  <si>
    <t>Мероприятия, направленные на совершенствование системы организации безопасности дорожного движения МО «Вознесенское городское поселение»</t>
  </si>
  <si>
    <t>33 2 01 14070</t>
  </si>
  <si>
    <t>Муниципальная программа «Содействие развитию малого и среднего предпринимательства  на территории Вознесенского городского поселения на 2015-2017 годы»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</si>
  <si>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</t>
  </si>
  <si>
    <t>34 0 01 00000</t>
  </si>
  <si>
    <t>34 0 01 06020</t>
  </si>
  <si>
    <t>Проведение государственной регистрации права муниципальной собственности на земельные участки  и постановка их на кадастровый учет</t>
  </si>
  <si>
    <t>31 0 02 14020</t>
  </si>
  <si>
    <t>Муниципальная программа «Обеспечение устойчивого функционирования и развития коммунальной и инженерной инфраструктуры, повышение энергоэффективности  и благоустройство территории Подпорожского городского поселения  на 2015-2017 годы»</t>
  </si>
  <si>
    <t>35 0 00 00000</t>
  </si>
  <si>
    <t>35 1 00 00000</t>
  </si>
  <si>
    <t>Основное мероприятие "Улучшение эксплуатационных показателей жилищного фонда"</t>
  </si>
  <si>
    <t>35 1 04 00000</t>
  </si>
  <si>
    <t xml:space="preserve">Взносы региональному оператору по капитальному ремонту многоквартирных домов </t>
  </si>
  <si>
    <t>Прочая закупка товаров, работ и услуг для обеспечения  государственных (муниципальных) нужд</t>
  </si>
  <si>
    <t xml:space="preserve">Основное мероприятие "Повышение надежности функционирования систем коммунальной и инженерной инфраструктуры" </t>
  </si>
  <si>
    <t>35 1 03 00000</t>
  </si>
  <si>
    <t>35 1 03 14100</t>
  </si>
  <si>
    <t xml:space="preserve">Субсидии юридическим лицам и некоммерческим организациям на оказание банных услуг </t>
  </si>
  <si>
    <t>35 1 03 06050</t>
  </si>
  <si>
    <t>Подпрограмма «Благоустройство территории Вознесенского городского поселения на 2015-2017 годы»</t>
  </si>
  <si>
    <t>35 3 00 00000</t>
  </si>
  <si>
    <t xml:space="preserve">Основное мероприятие "Организация и содержание наружного освещения улиц и территорий поселения" </t>
  </si>
  <si>
    <t>35 3 01 00000</t>
  </si>
  <si>
    <t xml:space="preserve">Организация и содержание наружного освещения улиц и территорий поселения </t>
  </si>
  <si>
    <t>Муниципальная программа «Обеспечение устойчивого функционирования и развития коммунальной и инженерной инфраструктуры, повышение энергоэффективности  и благоустройство территории Вознесенского городского поселения  на 2015-2017 годы»</t>
  </si>
  <si>
    <t>Основное мероприятие "Предотвращение распространения и ликвидация борщевика Сосновского"</t>
  </si>
  <si>
    <t>Предотвращение распространения и ликвидация борщевика Сосновского</t>
  </si>
  <si>
    <t>35 3 02 00000</t>
  </si>
  <si>
    <t xml:space="preserve">Основное мероприятие "Прочие мероприятия по благоустройству" </t>
  </si>
  <si>
    <t>Прочие мероприятия по благоустройству</t>
  </si>
  <si>
    <t>35 3 03 00000</t>
  </si>
  <si>
    <t>Муниципальная программа «Культура в Вознесенском городском поселении на 2015-2017 годы»</t>
  </si>
  <si>
    <t>37 0 00 00000</t>
  </si>
  <si>
    <t>Подпрограмма «Сохранение и развитие культурного наследия и культурного потенциала населения Вознесенского городского поселения на 2015-2017 годы»</t>
  </si>
  <si>
    <t>37 1 00 00000</t>
  </si>
  <si>
    <t>Основное мероприятие "Проведение культурно-массовых мероприятий для Вознесенского городского поселения в рамках муниципального задания МАУК "Вознесенский КСК"</t>
  </si>
  <si>
    <t>37 1 01 00000</t>
  </si>
  <si>
    <t>Предоставление субсидий  муниципальным автономным учреждениям</t>
  </si>
  <si>
    <t>37 1 01 00180</t>
  </si>
  <si>
    <t>Субсидии автономным учреждениям на финансовое обеспечение государственного  (муниципального) задания на оказание государственных  (муниципальных) услуг (выполненных работ)</t>
  </si>
  <si>
    <t>37 1 01 80990</t>
  </si>
  <si>
    <t>Подпрограмма «Развитие библиотечного обслуживания Вознесенского городского поселения на 2015-2017 годы»</t>
  </si>
  <si>
    <t>37 2 00 00000</t>
  </si>
  <si>
    <t>Основное мероприятие «Развитие библиотечного обслуживания Вознесенского городского поселения на 2015-2017 годы»</t>
  </si>
  <si>
    <t>37 2 01 00000</t>
  </si>
  <si>
    <t>37 2 01 00180</t>
  </si>
  <si>
    <t>621</t>
  </si>
  <si>
    <t>37 2 01 80990</t>
  </si>
  <si>
    <t>38 0 00 00000</t>
  </si>
  <si>
    <t>38 1 00 00000</t>
  </si>
  <si>
    <t>Основное мероприятие «Жилье для молодежи»</t>
  </si>
  <si>
    <t>38 1 01 00000</t>
  </si>
  <si>
    <t xml:space="preserve">Расходы на жилье для молодежи за счет средств местного бюджета </t>
  </si>
  <si>
    <t>Основное мероприятие «Предоставление социальных выплат молодым семьям на приобретение (строительство) жилья»</t>
  </si>
  <si>
    <t>38 1 02 00000</t>
  </si>
  <si>
    <t xml:space="preserve">Расходы  на обеспечение жильем молодых семей за счет средств местного бюджета  </t>
  </si>
  <si>
    <t>38 1 02 L0200</t>
  </si>
  <si>
    <t>Обслуживание внутреннего государственного и муниципального долга</t>
  </si>
  <si>
    <t xml:space="preserve">86 0 01 10230 </t>
  </si>
  <si>
    <t>Обслуживание муниципального долга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</si>
  <si>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</si>
  <si>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Фонд оплаты труда государственных (муниципальных) органов </t>
  </si>
  <si>
    <t>129</t>
  </si>
  <si>
    <t xml:space="preserve">Реализация муниципальных функций, связанных с общегосударственным управлением </t>
  </si>
  <si>
    <t>Осуществление отдельных государственных полномочий Ленинградской области в сфере административных правоотношений</t>
  </si>
  <si>
    <t>86 0 01 71340</t>
  </si>
  <si>
    <t xml:space="preserve">Основное мероприятие «Содержание автомобильных дорог общего пользования местного значения МО «Вознесенское городское поселение»» </t>
  </si>
  <si>
    <t xml:space="preserve">Субсидии юридическим лицам и некоммерческим организациям на развитие и поддержку малого и среднего предпринимательства </t>
  </si>
  <si>
    <t xml:space="preserve"> Подпрограмма "Развитие коммунальной и инженерной инфраструктуры Вознесенского городского поселения на 2015-2017 годы и предупреждение ситуаций, связанных с нарушением функционирования объектов ЖКХ" </t>
  </si>
  <si>
    <t>35 1 04 14090</t>
  </si>
  <si>
    <t xml:space="preserve">Непрограммные расходы органов местного самоуправления </t>
  </si>
  <si>
    <t>35 3 01 14110</t>
  </si>
  <si>
    <t>35 3 02 14150</t>
  </si>
  <si>
    <t>35 3 03 14130</t>
  </si>
  <si>
    <t>ОБСЛУЖИВАНИЕ ВНУТРЕННЕГО ГОСУДАРСТВЕННОГО И МУНИЦИПАЛЬНОГО ДОЛГА</t>
  </si>
  <si>
    <t xml:space="preserve">Процентные платежи по муниципальному долгу </t>
  </si>
  <si>
    <t xml:space="preserve">Мероприятия в области дополнительного пенсионного обеспечения муниципальных служащих </t>
  </si>
  <si>
    <t>30001S0880</t>
  </si>
  <si>
    <t>Основное мероприятие "Проведение государственной регистрации права муниципальной собственности на объекты капитального строительства" МО "Вознесенское городское поселение"</t>
  </si>
  <si>
    <t>244</t>
  </si>
  <si>
    <t>3100200000</t>
  </si>
  <si>
    <t>Организация и содержание мест захоронений</t>
  </si>
  <si>
    <t>35 30314120</t>
  </si>
  <si>
    <t>Иные межбюджетные трансферты на повышение оплаты труда работникам муниципальных учреждений культуры</t>
  </si>
  <si>
    <t>38 1 01 S0750</t>
  </si>
  <si>
    <t>37 1 01 70360</t>
  </si>
  <si>
    <t>37 2 01 70360</t>
  </si>
  <si>
    <t>Другие вопросы  области национальной экономики</t>
  </si>
  <si>
    <t xml:space="preserve"> Подпрограмма "Развитие коммунальной и инженерной инфраструктуры Вознесенского городского поселения на 2015-2017 годы и предупреждение ситуаций, связанных с нарушением функционирования объектов ЖКХ" МП "Обеспечение устойчивого функционирования и развития коммунальной инфраструктуры,повышение энергоэффективности и благоустройство территории Вознесенского городского поселения на 2015-2017 годы"</t>
  </si>
  <si>
    <t>Обеспечение выплат стимулирующего характера работникам муниципальных учреждений культуры Ленинградской области</t>
  </si>
  <si>
    <t>Иные межбюджетные трансферты  на повышение заработной платы работникам муниципальных учреждений культуры</t>
  </si>
  <si>
    <t>на 2017 год</t>
  </si>
  <si>
    <t>Основное мероприятие "Проведение государстенной регистрации права муниципальной собстенности на земельные участки и постановка их на кадастроый учет"</t>
  </si>
  <si>
    <t>31 0 01 00000</t>
  </si>
  <si>
    <r>
      <t xml:space="preserve"> </t>
    </r>
    <r>
      <rPr>
        <sz val="11"/>
        <color indexed="8"/>
        <rFont val="Times New Roman"/>
        <family val="1"/>
      </rPr>
      <t xml:space="preserve">       приложение 8                                                                                
                к          решению Совета депутатов
Вознесенского городского поселения
                               от  ноября 2016  г  № 
</t>
    </r>
  </si>
  <si>
    <t>Муниципальная программа "Управление муниципальной собственностью и земельными ресурсами МО "Вознесенсое городское поселение" на 2015-2017 годы</t>
  </si>
  <si>
    <t>Проведение государственной регистрации права муниципальной собственности на объекты капитального строительства МО "Вознесенское городское поселение"</t>
  </si>
  <si>
    <t>31 0 01 14030</t>
  </si>
  <si>
    <t>Мероприятия по обеспечению пожарной безопасности в Вознесенском городском поселении</t>
  </si>
  <si>
    <t>14</t>
  </si>
  <si>
    <t>Непрограмные расходы органов местного самоуправления</t>
  </si>
  <si>
    <t>Замена аварийных участков и оборудования инженерных сетей и объектов жизнедеятельности</t>
  </si>
  <si>
    <t>Муниципальная программа «Развитие части территории МО «Вознесенское городское поселение» на 2017-2021 годы»</t>
  </si>
  <si>
    <t>Муниципальная программа "Развитие административного центра Вознесенского городского поселения на 2016-2020 годы"</t>
  </si>
  <si>
    <t>Муниципальная программа «Обеспечение качественным жильем граждан и улучшение жилищных условий на территории Вознесенского городского поселения на 2017-2019 годы»</t>
  </si>
  <si>
    <t>Подпрограмма "Жилье для молодежи МП ««Обеспечение качественным жильем граждан и улучшение жилищных условий на территории Вознесенского городского поселения на 2017-2019 годы»</t>
  </si>
  <si>
    <t>Подпрограмма «Обеспечение  безопасности дорожного движения МО «Вознесенское городское поселение» на 2015-2017 годы»</t>
  </si>
  <si>
    <t xml:space="preserve">Расходы на обеспечение функций  органов местного самоуправления </t>
  </si>
  <si>
    <t xml:space="preserve">Расходы на обеспечение функций органов местного самоуправления </t>
  </si>
  <si>
    <t>Уплата иных платежей</t>
  </si>
  <si>
    <t>Другие вопросы в области национальной безопасности и правоохранительной деятельности</t>
  </si>
  <si>
    <t>33 1 02 14210</t>
  </si>
  <si>
    <t>Основное мероприятие "Внесение изменений в Правила землепользования и застройки МО "Вознесенское городское поселение"</t>
  </si>
  <si>
    <t>Внесение изменений в Правила землепользования и застройки МО "Вознесенское городское поселение"</t>
  </si>
  <si>
    <t>31 0 05 00000</t>
  </si>
  <si>
    <t>31 0 05 14200</t>
  </si>
  <si>
    <t xml:space="preserve">Основное мероприятие "Мероприятия, направленные на реализацию проектов местных инициатив граждан по благоустройству населенных пунктов Вознесенского городского поселения" </t>
  </si>
  <si>
    <t>Мероприятия, направленные на реализацию областного закона от 14.12.2012г. №95-оз "О содействии развитию на части територий муниципальных образований Лен. области иных форм местного самоуправления за счет средств местного бюджета</t>
  </si>
  <si>
    <t>36 0 00 00000</t>
  </si>
  <si>
    <t>36 0 01 00000</t>
  </si>
  <si>
    <t>36 0 01 S4390</t>
  </si>
  <si>
    <t>30 0 01 S4390</t>
  </si>
  <si>
    <t>Основное мероприятие "Благоустройство частей территории поселка Вознесенье, являющегося административным центром муниципального образования "Вознесенское городское поселение"</t>
  </si>
  <si>
    <t>Мероприятия направленные на реализацию областного закона от 12.05.2015г. №42- оз "О содействии развитию иных форм местного самоуправления на части территорий населенных пунктов Ленинградской области, являющегося административными центрами поселений, за счет средств местного бюджета</t>
  </si>
  <si>
    <t>Основное мероприятие "Создание условий для организации досуга, развитие местного традиционного народного художественного творчества"</t>
  </si>
  <si>
    <t xml:space="preserve"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 </t>
  </si>
  <si>
    <t>37 1 02 00000</t>
  </si>
  <si>
    <t xml:space="preserve"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за счет средств местного бюджета  </t>
  </si>
  <si>
    <t>3710274370</t>
  </si>
  <si>
    <t>37 1 02 S4370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</si>
</sst>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</numFmts>
  <fonts count="31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name val="Times New Roman"/>
      <family val="1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top"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17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 indent="3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 wrapText="1"/>
    </xf>
    <xf numFmtId="173" fontId="5" fillId="0" borderId="10" xfId="0" applyNumberFormat="1" applyFont="1" applyFill="1" applyBorder="1" applyAlignment="1">
      <alignment horizontal="center" vertical="top"/>
    </xf>
    <xf numFmtId="172" fontId="1" fillId="0" borderId="12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3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173" fontId="1" fillId="0" borderId="13" xfId="0" applyNumberFormat="1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173" fontId="1" fillId="0" borderId="16" xfId="0" applyNumberFormat="1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173" fontId="2" fillId="0" borderId="12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justify" vertical="center" wrapText="1"/>
    </xf>
    <xf numFmtId="173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173" fontId="1" fillId="0" borderId="13" xfId="0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justify" vertical="center"/>
    </xf>
    <xf numFmtId="0" fontId="1" fillId="0" borderId="15" xfId="0" applyNumberFormat="1" applyFont="1" applyFill="1" applyBorder="1" applyAlignment="1">
      <alignment horizontal="center" vertical="top" wrapText="1"/>
    </xf>
    <xf numFmtId="173" fontId="1" fillId="0" borderId="16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173" fontId="2" fillId="0" borderId="16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left"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173" fontId="1" fillId="0" borderId="19" xfId="0" applyNumberFormat="1" applyFont="1" applyFill="1" applyBorder="1" applyAlignment="1">
      <alignment horizontal="center" vertical="top"/>
    </xf>
    <xf numFmtId="0" fontId="1" fillId="0" borderId="20" xfId="0" applyNumberFormat="1" applyFont="1" applyFill="1" applyBorder="1" applyAlignment="1">
      <alignment horizontal="left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center" vertical="top" wrapText="1"/>
    </xf>
    <xf numFmtId="0" fontId="1" fillId="0" borderId="21" xfId="0" applyNumberFormat="1" applyFont="1" applyFill="1" applyBorder="1" applyAlignment="1">
      <alignment horizontal="center" vertical="top" wrapText="1"/>
    </xf>
    <xf numFmtId="173" fontId="1" fillId="0" borderId="22" xfId="0" applyNumberFormat="1" applyFont="1" applyFill="1" applyBorder="1" applyAlignment="1">
      <alignment horizontal="center" vertical="top"/>
    </xf>
    <xf numFmtId="0" fontId="2" fillId="0" borderId="19" xfId="0" applyNumberFormat="1" applyFont="1" applyFill="1" applyBorder="1" applyAlignment="1">
      <alignment horizontal="left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173" fontId="1" fillId="0" borderId="19" xfId="0" applyNumberFormat="1" applyFont="1" applyFill="1" applyBorder="1" applyAlignment="1">
      <alignment horizontal="center" vertical="top" wrapText="1"/>
    </xf>
    <xf numFmtId="173" fontId="2" fillId="0" borderId="16" xfId="0" applyNumberFormat="1" applyFont="1" applyFill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center" vertical="top" wrapText="1"/>
    </xf>
    <xf numFmtId="173" fontId="4" fillId="0" borderId="16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1" fillId="0" borderId="23" xfId="0" applyNumberFormat="1" applyFont="1" applyFill="1" applyBorder="1" applyAlignment="1">
      <alignment horizontal="center" vertical="top" wrapText="1"/>
    </xf>
    <xf numFmtId="173" fontId="1" fillId="0" borderId="24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justify" vertical="center" wrapText="1"/>
    </xf>
    <xf numFmtId="173" fontId="4" fillId="0" borderId="16" xfId="0" applyNumberFormat="1" applyFont="1" applyFill="1" applyBorder="1" applyAlignment="1">
      <alignment horizontal="center" vertical="top"/>
    </xf>
    <xf numFmtId="172" fontId="2" fillId="0" borderId="12" xfId="0" applyNumberFormat="1" applyFont="1" applyFill="1" applyBorder="1" applyAlignment="1">
      <alignment horizontal="left" vertical="top" wrapText="1"/>
    </xf>
    <xf numFmtId="0" fontId="4" fillId="0" borderId="25" xfId="0" applyNumberFormat="1" applyFont="1" applyFill="1" applyBorder="1" applyAlignment="1">
      <alignment horizontal="left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0" fontId="4" fillId="0" borderId="23" xfId="0" applyNumberFormat="1" applyFont="1" applyFill="1" applyBorder="1" applyAlignment="1">
      <alignment horizontal="center" vertical="top" wrapText="1"/>
    </xf>
    <xf numFmtId="173" fontId="4" fillId="0" borderId="24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left" vertical="top" wrapText="1"/>
    </xf>
    <xf numFmtId="173" fontId="4" fillId="0" borderId="10" xfId="0" applyNumberFormat="1" applyFont="1" applyFill="1" applyBorder="1" applyAlignment="1">
      <alignment horizontal="center" vertical="top"/>
    </xf>
    <xf numFmtId="172" fontId="2" fillId="0" borderId="14" xfId="0" applyNumberFormat="1" applyFont="1" applyFill="1" applyBorder="1" applyAlignment="1">
      <alignment horizontal="left" vertical="top" wrapText="1"/>
    </xf>
    <xf numFmtId="49" fontId="2" fillId="0" borderId="20" xfId="0" applyNumberFormat="1" applyFont="1" applyFill="1" applyBorder="1" applyAlignment="1">
      <alignment horizontal="left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173" fontId="2" fillId="0" borderId="22" xfId="0" applyNumberFormat="1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" vertical="top" wrapText="1"/>
    </xf>
    <xf numFmtId="0" fontId="4" fillId="0" borderId="20" xfId="0" applyNumberFormat="1" applyFont="1" applyFill="1" applyBorder="1" applyAlignment="1">
      <alignment horizontal="left" vertical="top" wrapText="1"/>
    </xf>
    <xf numFmtId="0" fontId="2" fillId="0" borderId="20" xfId="0" applyNumberFormat="1" applyFont="1" applyFill="1" applyBorder="1" applyAlignment="1">
      <alignment horizontal="left" vertical="top" wrapText="1"/>
    </xf>
    <xf numFmtId="0" fontId="1" fillId="0" borderId="25" xfId="0" applyNumberFormat="1" applyFont="1" applyFill="1" applyBorder="1" applyAlignment="1">
      <alignment horizontal="left" vertical="top" wrapText="1"/>
    </xf>
    <xf numFmtId="0" fontId="1" fillId="0" borderId="26" xfId="0" applyNumberFormat="1" applyFont="1" applyFill="1" applyBorder="1" applyAlignment="1">
      <alignment horizontal="left" vertical="top" wrapText="1"/>
    </xf>
    <xf numFmtId="0" fontId="1" fillId="0" borderId="23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173" fontId="2" fillId="0" borderId="12" xfId="0" applyNumberFormat="1" applyFont="1" applyFill="1" applyBorder="1" applyAlignment="1">
      <alignment horizontal="center" vertical="top" wrapText="1"/>
    </xf>
    <xf numFmtId="0" fontId="1" fillId="0" borderId="27" xfId="0" applyNumberFormat="1" applyFont="1" applyFill="1" applyBorder="1" applyAlignment="1">
      <alignment horizontal="left" vertical="top" wrapText="1"/>
    </xf>
    <xf numFmtId="173" fontId="1" fillId="0" borderId="28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center" vertical="top" wrapText="1"/>
    </xf>
    <xf numFmtId="173" fontId="2" fillId="0" borderId="13" xfId="0" applyNumberFormat="1" applyFont="1" applyFill="1" applyBorder="1" applyAlignment="1">
      <alignment horizontal="center" vertical="top"/>
    </xf>
    <xf numFmtId="173" fontId="2" fillId="0" borderId="10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173" fontId="2" fillId="0" borderId="13" xfId="0" applyNumberFormat="1" applyFont="1" applyFill="1" applyBorder="1" applyAlignment="1">
      <alignment horizontal="center" vertical="top" wrapText="1"/>
    </xf>
    <xf numFmtId="0" fontId="2" fillId="0" borderId="26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12" fillId="24" borderId="0" xfId="0" applyFont="1" applyFill="1" applyAlignment="1">
      <alignment/>
    </xf>
    <xf numFmtId="0" fontId="12" fillId="25" borderId="0" xfId="0" applyFont="1" applyFill="1" applyAlignment="1">
      <alignment/>
    </xf>
    <xf numFmtId="0" fontId="9" fillId="0" borderId="26" xfId="0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2" fillId="25" borderId="23" xfId="0" applyNumberFormat="1" applyFont="1" applyFill="1" applyBorder="1" applyAlignment="1">
      <alignment horizontal="center" vertical="top" wrapText="1"/>
    </xf>
    <xf numFmtId="49" fontId="1" fillId="25" borderId="23" xfId="0" applyNumberFormat="1" applyFont="1" applyFill="1" applyBorder="1" applyAlignment="1">
      <alignment horizontal="center" vertical="top" wrapText="1"/>
    </xf>
    <xf numFmtId="173" fontId="1" fillId="25" borderId="24" xfId="0" applyNumberFormat="1" applyFont="1" applyFill="1" applyBorder="1" applyAlignment="1">
      <alignment horizontal="center" vertical="top"/>
    </xf>
    <xf numFmtId="49" fontId="4" fillId="25" borderId="12" xfId="0" applyNumberFormat="1" applyFont="1" applyFill="1" applyBorder="1" applyAlignment="1">
      <alignment horizontal="center" vertical="top" wrapText="1"/>
    </xf>
    <xf numFmtId="49" fontId="5" fillId="25" borderId="12" xfId="0" applyNumberFormat="1" applyFont="1" applyFill="1" applyBorder="1" applyAlignment="1">
      <alignment horizontal="center" vertical="top" wrapText="1"/>
    </xf>
    <xf numFmtId="49" fontId="5" fillId="25" borderId="23" xfId="0" applyNumberFormat="1" applyFont="1" applyFill="1" applyBorder="1" applyAlignment="1">
      <alignment horizontal="center" vertical="top" wrapText="1"/>
    </xf>
    <xf numFmtId="173" fontId="5" fillId="25" borderId="12" xfId="0" applyNumberFormat="1" applyFont="1" applyFill="1" applyBorder="1" applyAlignment="1">
      <alignment horizontal="center" vertical="top"/>
    </xf>
    <xf numFmtId="173" fontId="2" fillId="0" borderId="28" xfId="0" applyNumberFormat="1" applyFont="1" applyFill="1" applyBorder="1" applyAlignment="1">
      <alignment horizontal="center" vertical="top"/>
    </xf>
    <xf numFmtId="0" fontId="29" fillId="0" borderId="11" xfId="0" applyFont="1" applyBorder="1" applyAlignment="1">
      <alignment horizontal="justify" vertical="center" wrapText="1"/>
    </xf>
    <xf numFmtId="0" fontId="29" fillId="0" borderId="11" xfId="0" applyFont="1" applyFill="1" applyBorder="1" applyAlignment="1">
      <alignment horizontal="justify" vertical="center"/>
    </xf>
    <xf numFmtId="0" fontId="29" fillId="0" borderId="11" xfId="0" applyFont="1" applyFill="1" applyBorder="1" applyAlignment="1">
      <alignment horizontal="justify" vertical="center" wrapText="1"/>
    </xf>
    <xf numFmtId="49" fontId="1" fillId="0" borderId="25" xfId="0" applyNumberFormat="1" applyFont="1" applyFill="1" applyBorder="1" applyAlignment="1">
      <alignment horizontal="left" vertical="top" wrapText="1"/>
    </xf>
    <xf numFmtId="0" fontId="8" fillId="0" borderId="20" xfId="0" applyNumberFormat="1" applyFont="1" applyFill="1" applyBorder="1" applyAlignment="1">
      <alignment horizontal="left" vertical="top" wrapText="1"/>
    </xf>
    <xf numFmtId="0" fontId="8" fillId="0" borderId="14" xfId="0" applyNumberFormat="1" applyFont="1" applyFill="1" applyBorder="1" applyAlignment="1">
      <alignment horizontal="left" vertical="top" wrapText="1"/>
    </xf>
    <xf numFmtId="0" fontId="29" fillId="0" borderId="29" xfId="0" applyFont="1" applyFill="1" applyBorder="1" applyAlignment="1">
      <alignment horizontal="justify" vertical="center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center" wrapText="1" shrinkToFit="1"/>
    </xf>
    <xf numFmtId="172" fontId="4" fillId="0" borderId="10" xfId="0" applyNumberFormat="1" applyFont="1" applyFill="1" applyBorder="1" applyAlignment="1">
      <alignment horizontal="center" vertical="top" wrapText="1"/>
    </xf>
    <xf numFmtId="172" fontId="4" fillId="0" borderId="12" xfId="0" applyNumberFormat="1" applyFont="1" applyFill="1" applyBorder="1" applyAlignment="1">
      <alignment horizontal="center" vertical="top" wrapText="1"/>
    </xf>
    <xf numFmtId="172" fontId="4" fillId="0" borderId="13" xfId="0" applyNumberFormat="1" applyFont="1" applyFill="1" applyBorder="1" applyAlignment="1">
      <alignment horizontal="center" vertical="top" wrapText="1"/>
    </xf>
    <xf numFmtId="0" fontId="30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"/>
  <sheetViews>
    <sheetView showGridLines="0" tabSelected="1" zoomScalePageLayoutView="0" workbookViewId="0" topLeftCell="A1">
      <selection activeCell="G140" sqref="G140"/>
    </sheetView>
  </sheetViews>
  <sheetFormatPr defaultColWidth="8.8515625" defaultRowHeight="15"/>
  <cols>
    <col min="1" max="1" width="44.57421875" style="28" customWidth="1"/>
    <col min="2" max="4" width="6.7109375" style="29" customWidth="1"/>
    <col min="5" max="5" width="14.57421875" style="29" customWidth="1"/>
    <col min="6" max="6" width="6.7109375" style="29" customWidth="1"/>
    <col min="7" max="7" width="16.7109375" style="29" customWidth="1"/>
    <col min="8" max="16384" width="8.8515625" style="1" customWidth="1"/>
  </cols>
  <sheetData>
    <row r="1" spans="1:7" s="10" customFormat="1" ht="15">
      <c r="A1" s="21"/>
      <c r="B1" s="141" t="s">
        <v>205</v>
      </c>
      <c r="C1" s="142"/>
      <c r="D1" s="142"/>
      <c r="E1" s="142"/>
      <c r="F1" s="142"/>
      <c r="G1" s="142"/>
    </row>
    <row r="2" spans="1:7" s="10" customFormat="1" ht="15">
      <c r="A2" s="21"/>
      <c r="B2" s="142"/>
      <c r="C2" s="142"/>
      <c r="D2" s="142"/>
      <c r="E2" s="142"/>
      <c r="F2" s="142"/>
      <c r="G2" s="142"/>
    </row>
    <row r="3" spans="1:7" s="10" customFormat="1" ht="15">
      <c r="A3" s="21"/>
      <c r="B3" s="142"/>
      <c r="C3" s="142"/>
      <c r="D3" s="142"/>
      <c r="E3" s="142"/>
      <c r="F3" s="142"/>
      <c r="G3" s="142"/>
    </row>
    <row r="4" spans="1:7" s="10" customFormat="1" ht="52.5" customHeight="1">
      <c r="A4" s="21"/>
      <c r="B4" s="142"/>
      <c r="C4" s="142"/>
      <c r="D4" s="142"/>
      <c r="E4" s="142"/>
      <c r="F4" s="142"/>
      <c r="G4" s="142"/>
    </row>
    <row r="5" spans="1:7" s="10" customFormat="1" ht="15">
      <c r="A5" s="21"/>
      <c r="B5" s="11"/>
      <c r="C5" s="11"/>
      <c r="D5" s="11"/>
      <c r="E5" s="22"/>
      <c r="F5" s="23"/>
      <c r="G5" s="24"/>
    </row>
    <row r="6" spans="1:7" s="10" customFormat="1" ht="15">
      <c r="A6" s="21"/>
      <c r="B6" s="11"/>
      <c r="C6" s="11"/>
      <c r="D6" s="11"/>
      <c r="E6" s="25"/>
      <c r="F6" s="23"/>
      <c r="G6" s="24"/>
    </row>
    <row r="7" spans="1:7" s="10" customFormat="1" ht="15">
      <c r="A7" s="21"/>
      <c r="B7" s="11"/>
      <c r="C7" s="11"/>
      <c r="D7" s="11"/>
      <c r="E7" s="25"/>
      <c r="F7" s="23"/>
      <c r="G7" s="24"/>
    </row>
    <row r="8" spans="1:7" s="10" customFormat="1" ht="16.5">
      <c r="A8" s="143" t="s">
        <v>4</v>
      </c>
      <c r="B8" s="143"/>
      <c r="C8" s="143"/>
      <c r="D8" s="143"/>
      <c r="E8" s="143"/>
      <c r="F8" s="143"/>
      <c r="G8" s="143"/>
    </row>
    <row r="9" spans="1:7" s="10" customFormat="1" ht="34.5" customHeight="1">
      <c r="A9" s="144" t="s">
        <v>74</v>
      </c>
      <c r="B9" s="144"/>
      <c r="C9" s="144"/>
      <c r="D9" s="144"/>
      <c r="E9" s="144"/>
      <c r="F9" s="144"/>
      <c r="G9" s="144"/>
    </row>
    <row r="10" spans="1:7" s="10" customFormat="1" ht="16.5">
      <c r="A10" s="143" t="s">
        <v>202</v>
      </c>
      <c r="B10" s="143"/>
      <c r="C10" s="143"/>
      <c r="D10" s="143"/>
      <c r="E10" s="143"/>
      <c r="F10" s="143"/>
      <c r="G10" s="143"/>
    </row>
    <row r="11" spans="1:7" s="10" customFormat="1" ht="15">
      <c r="A11" s="21"/>
      <c r="B11" s="11"/>
      <c r="C11" s="11"/>
      <c r="D11" s="11"/>
      <c r="E11" s="11"/>
      <c r="F11" s="11"/>
      <c r="G11" s="11"/>
    </row>
    <row r="12" spans="1:7" s="10" customFormat="1" ht="15">
      <c r="A12" s="146" t="s">
        <v>47</v>
      </c>
      <c r="B12" s="139" t="s">
        <v>5</v>
      </c>
      <c r="C12" s="139" t="s">
        <v>48</v>
      </c>
      <c r="D12" s="139" t="s">
        <v>49</v>
      </c>
      <c r="E12" s="139" t="s">
        <v>50</v>
      </c>
      <c r="F12" s="139" t="s">
        <v>51</v>
      </c>
      <c r="G12" s="145" t="s">
        <v>6</v>
      </c>
    </row>
    <row r="13" spans="1:7" s="10" customFormat="1" ht="15">
      <c r="A13" s="147"/>
      <c r="B13" s="140"/>
      <c r="C13" s="140"/>
      <c r="D13" s="140"/>
      <c r="E13" s="140"/>
      <c r="F13" s="140"/>
      <c r="G13" s="145"/>
    </row>
    <row r="14" spans="1:7" s="12" customFormat="1" ht="15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</row>
    <row r="15" spans="1:7" s="2" customFormat="1" ht="15">
      <c r="A15" s="7" t="s">
        <v>52</v>
      </c>
      <c r="B15" s="3"/>
      <c r="C15" s="3"/>
      <c r="D15" s="3"/>
      <c r="E15" s="3"/>
      <c r="F15" s="3"/>
      <c r="G15" s="4">
        <f>G16</f>
        <v>29192.6</v>
      </c>
    </row>
    <row r="16" spans="1:7" s="2" customFormat="1" ht="62.25">
      <c r="A16" s="8" t="s">
        <v>75</v>
      </c>
      <c r="B16" s="3" t="s">
        <v>76</v>
      </c>
      <c r="C16" s="3"/>
      <c r="D16" s="3"/>
      <c r="E16" s="3"/>
      <c r="F16" s="3"/>
      <c r="G16" s="4">
        <f>G17+G54+G73+G99+G136+G160+G175</f>
        <v>29192.6</v>
      </c>
    </row>
    <row r="17" spans="1:7" s="2" customFormat="1" ht="30.75">
      <c r="A17" s="8" t="s">
        <v>53</v>
      </c>
      <c r="B17" s="20" t="s">
        <v>76</v>
      </c>
      <c r="C17" s="3" t="s">
        <v>54</v>
      </c>
      <c r="D17" s="3" t="s">
        <v>55</v>
      </c>
      <c r="E17" s="3"/>
      <c r="F17" s="3"/>
      <c r="G17" s="4">
        <f>G18+G24+G44</f>
        <v>7704.5</v>
      </c>
    </row>
    <row r="18" spans="1:10" ht="62.25">
      <c r="A18" s="13" t="s">
        <v>45</v>
      </c>
      <c r="B18" s="3" t="s">
        <v>76</v>
      </c>
      <c r="C18" s="5" t="s">
        <v>54</v>
      </c>
      <c r="D18" s="5" t="s">
        <v>70</v>
      </c>
      <c r="E18" s="5"/>
      <c r="F18" s="5"/>
      <c r="G18" s="6">
        <f>G19</f>
        <v>23</v>
      </c>
      <c r="J18" t="s">
        <v>73</v>
      </c>
    </row>
    <row r="19" spans="1:7" ht="30.75">
      <c r="A19" s="15" t="s">
        <v>10</v>
      </c>
      <c r="B19" s="14" t="s">
        <v>76</v>
      </c>
      <c r="C19" s="5" t="s">
        <v>54</v>
      </c>
      <c r="D19" s="5" t="s">
        <v>70</v>
      </c>
      <c r="E19" s="14" t="s">
        <v>11</v>
      </c>
      <c r="F19" s="5"/>
      <c r="G19" s="6">
        <f>G20</f>
        <v>23</v>
      </c>
    </row>
    <row r="20" spans="1:7" ht="30.75">
      <c r="A20" s="13" t="s">
        <v>9</v>
      </c>
      <c r="B20" s="3" t="s">
        <v>76</v>
      </c>
      <c r="C20" s="5" t="s">
        <v>54</v>
      </c>
      <c r="D20" s="5" t="s">
        <v>70</v>
      </c>
      <c r="E20" s="5" t="s">
        <v>12</v>
      </c>
      <c r="F20" s="5"/>
      <c r="G20" s="6">
        <f>G21</f>
        <v>23</v>
      </c>
    </row>
    <row r="21" spans="1:7" ht="15">
      <c r="A21" s="13" t="s">
        <v>58</v>
      </c>
      <c r="B21" s="14" t="s">
        <v>76</v>
      </c>
      <c r="C21" s="5" t="s">
        <v>54</v>
      </c>
      <c r="D21" s="5" t="s">
        <v>70</v>
      </c>
      <c r="E21" s="5" t="s">
        <v>13</v>
      </c>
      <c r="F21" s="5"/>
      <c r="G21" s="6">
        <f>G22</f>
        <v>23</v>
      </c>
    </row>
    <row r="22" spans="1:7" ht="47.25" thickBot="1">
      <c r="A22" s="32" t="s">
        <v>7</v>
      </c>
      <c r="B22" s="33" t="s">
        <v>76</v>
      </c>
      <c r="C22" s="34" t="s">
        <v>54</v>
      </c>
      <c r="D22" s="34" t="s">
        <v>70</v>
      </c>
      <c r="E22" s="34" t="s">
        <v>8</v>
      </c>
      <c r="F22" s="34"/>
      <c r="G22" s="35">
        <f>G23</f>
        <v>23</v>
      </c>
    </row>
    <row r="23" spans="1:7" ht="15.75" thickBot="1">
      <c r="A23" s="40" t="s">
        <v>63</v>
      </c>
      <c r="B23" s="41" t="s">
        <v>76</v>
      </c>
      <c r="C23" s="42" t="s">
        <v>54</v>
      </c>
      <c r="D23" s="42" t="s">
        <v>70</v>
      </c>
      <c r="E23" s="42" t="s">
        <v>8</v>
      </c>
      <c r="F23" s="42" t="s">
        <v>64</v>
      </c>
      <c r="G23" s="43">
        <v>23</v>
      </c>
    </row>
    <row r="24" spans="1:7" ht="78">
      <c r="A24" s="36" t="s">
        <v>15</v>
      </c>
      <c r="B24" s="37" t="s">
        <v>76</v>
      </c>
      <c r="C24" s="38" t="s">
        <v>54</v>
      </c>
      <c r="D24" s="38" t="s">
        <v>60</v>
      </c>
      <c r="E24" s="38"/>
      <c r="F24" s="38"/>
      <c r="G24" s="39">
        <f>G25+G33</f>
        <v>7098.7</v>
      </c>
    </row>
    <row r="25" spans="1:7" ht="30.75">
      <c r="A25" s="93" t="s">
        <v>10</v>
      </c>
      <c r="B25" s="20" t="s">
        <v>76</v>
      </c>
      <c r="C25" s="3" t="s">
        <v>54</v>
      </c>
      <c r="D25" s="3" t="s">
        <v>60</v>
      </c>
      <c r="E25" s="20" t="s">
        <v>11</v>
      </c>
      <c r="F25" s="3"/>
      <c r="G25" s="4">
        <f>G26</f>
        <v>1055</v>
      </c>
    </row>
    <row r="26" spans="1:7" ht="46.5">
      <c r="A26" s="121" t="s">
        <v>14</v>
      </c>
      <c r="B26" s="20" t="s">
        <v>76</v>
      </c>
      <c r="C26" s="3" t="s">
        <v>54</v>
      </c>
      <c r="D26" s="3" t="s">
        <v>60</v>
      </c>
      <c r="E26" s="3" t="s">
        <v>16</v>
      </c>
      <c r="F26" s="3"/>
      <c r="G26" s="4">
        <f>SUM(0+G27)</f>
        <v>1055</v>
      </c>
    </row>
    <row r="27" spans="1:7" ht="15.75" thickBot="1">
      <c r="A27" s="67" t="s">
        <v>58</v>
      </c>
      <c r="B27" s="68" t="s">
        <v>76</v>
      </c>
      <c r="C27" s="69" t="s">
        <v>54</v>
      </c>
      <c r="D27" s="69" t="s">
        <v>60</v>
      </c>
      <c r="E27" s="69" t="s">
        <v>17</v>
      </c>
      <c r="F27" s="69"/>
      <c r="G27" s="71">
        <f>SUM(G28+G31)</f>
        <v>1055</v>
      </c>
    </row>
    <row r="28" spans="1:7" ht="46.5">
      <c r="A28" s="36" t="s">
        <v>19</v>
      </c>
      <c r="B28" s="45" t="s">
        <v>76</v>
      </c>
      <c r="C28" s="38" t="s">
        <v>54</v>
      </c>
      <c r="D28" s="38" t="s">
        <v>60</v>
      </c>
      <c r="E28" s="38" t="s">
        <v>18</v>
      </c>
      <c r="F28" s="38"/>
      <c r="G28" s="39">
        <f>G29+G30</f>
        <v>1045</v>
      </c>
    </row>
    <row r="29" spans="1:7" ht="30.75">
      <c r="A29" s="13" t="s">
        <v>172</v>
      </c>
      <c r="B29" s="3" t="s">
        <v>76</v>
      </c>
      <c r="C29" s="5" t="s">
        <v>54</v>
      </c>
      <c r="D29" s="5" t="s">
        <v>60</v>
      </c>
      <c r="E29" s="5" t="s">
        <v>18</v>
      </c>
      <c r="F29" s="5" t="s">
        <v>44</v>
      </c>
      <c r="G29" s="16">
        <v>800</v>
      </c>
    </row>
    <row r="30" spans="1:7" ht="65.25" customHeight="1" thickBot="1">
      <c r="A30" s="27" t="s">
        <v>171</v>
      </c>
      <c r="B30" s="3" t="s">
        <v>76</v>
      </c>
      <c r="C30" s="5" t="s">
        <v>54</v>
      </c>
      <c r="D30" s="5" t="s">
        <v>60</v>
      </c>
      <c r="E30" s="5" t="s">
        <v>18</v>
      </c>
      <c r="F30" s="5" t="s">
        <v>173</v>
      </c>
      <c r="G30" s="16">
        <v>245</v>
      </c>
    </row>
    <row r="31" spans="1:7" ht="30.75">
      <c r="A31" s="13" t="s">
        <v>218</v>
      </c>
      <c r="B31" s="3" t="s">
        <v>76</v>
      </c>
      <c r="C31" s="5" t="s">
        <v>54</v>
      </c>
      <c r="D31" s="5" t="s">
        <v>60</v>
      </c>
      <c r="E31" s="5" t="s">
        <v>20</v>
      </c>
      <c r="F31" s="5"/>
      <c r="G31" s="6">
        <f>G32</f>
        <v>10</v>
      </c>
    </row>
    <row r="32" spans="1:7" ht="46.5">
      <c r="A32" s="49" t="s">
        <v>22</v>
      </c>
      <c r="B32" s="44" t="s">
        <v>76</v>
      </c>
      <c r="C32" s="34" t="s">
        <v>54</v>
      </c>
      <c r="D32" s="34" t="s">
        <v>60</v>
      </c>
      <c r="E32" s="34" t="s">
        <v>20</v>
      </c>
      <c r="F32" s="34" t="s">
        <v>21</v>
      </c>
      <c r="G32" s="35">
        <v>10</v>
      </c>
    </row>
    <row r="33" spans="1:7" ht="30.75">
      <c r="A33" s="93" t="s">
        <v>10</v>
      </c>
      <c r="B33" s="20" t="s">
        <v>76</v>
      </c>
      <c r="C33" s="3" t="s">
        <v>54</v>
      </c>
      <c r="D33" s="3" t="s">
        <v>60</v>
      </c>
      <c r="E33" s="20" t="s">
        <v>11</v>
      </c>
      <c r="F33" s="3"/>
      <c r="G33" s="4">
        <f>G34</f>
        <v>6043.7</v>
      </c>
    </row>
    <row r="34" spans="1:7" ht="63" thickBot="1">
      <c r="A34" s="101" t="s">
        <v>26</v>
      </c>
      <c r="B34" s="68" t="s">
        <v>76</v>
      </c>
      <c r="C34" s="68" t="s">
        <v>54</v>
      </c>
      <c r="D34" s="68" t="s">
        <v>60</v>
      </c>
      <c r="E34" s="68" t="s">
        <v>23</v>
      </c>
      <c r="F34" s="68"/>
      <c r="G34" s="98">
        <f>G36+G39</f>
        <v>6043.7</v>
      </c>
    </row>
    <row r="35" spans="1:7" ht="15.75" thickBot="1">
      <c r="A35" s="40" t="s">
        <v>58</v>
      </c>
      <c r="B35" s="41" t="s">
        <v>76</v>
      </c>
      <c r="C35" s="42" t="s">
        <v>54</v>
      </c>
      <c r="D35" s="42" t="s">
        <v>60</v>
      </c>
      <c r="E35" s="42" t="s">
        <v>24</v>
      </c>
      <c r="F35" s="42"/>
      <c r="G35" s="43">
        <f>G39+G36</f>
        <v>6043.7</v>
      </c>
    </row>
    <row r="36" spans="1:7" ht="46.5">
      <c r="A36" s="36" t="s">
        <v>27</v>
      </c>
      <c r="B36" s="37" t="s">
        <v>76</v>
      </c>
      <c r="C36" s="38" t="s">
        <v>54</v>
      </c>
      <c r="D36" s="38" t="s">
        <v>60</v>
      </c>
      <c r="E36" s="38" t="s">
        <v>25</v>
      </c>
      <c r="F36" s="38"/>
      <c r="G36" s="39">
        <f>SUM(G37)+G38</f>
        <v>4718</v>
      </c>
    </row>
    <row r="37" spans="1:7" ht="30.75">
      <c r="A37" s="13" t="s">
        <v>172</v>
      </c>
      <c r="B37" s="14" t="s">
        <v>76</v>
      </c>
      <c r="C37" s="5" t="s">
        <v>54</v>
      </c>
      <c r="D37" s="5" t="s">
        <v>60</v>
      </c>
      <c r="E37" s="5" t="s">
        <v>25</v>
      </c>
      <c r="F37" s="5" t="s">
        <v>44</v>
      </c>
      <c r="G37" s="16">
        <v>3600</v>
      </c>
    </row>
    <row r="38" spans="1:7" ht="70.5" customHeight="1" thickBot="1">
      <c r="A38" s="50" t="s">
        <v>171</v>
      </c>
      <c r="B38" s="44" t="s">
        <v>76</v>
      </c>
      <c r="C38" s="34" t="s">
        <v>54</v>
      </c>
      <c r="D38" s="34" t="s">
        <v>60</v>
      </c>
      <c r="E38" s="34" t="s">
        <v>25</v>
      </c>
      <c r="F38" s="34" t="s">
        <v>173</v>
      </c>
      <c r="G38" s="51">
        <v>1118</v>
      </c>
    </row>
    <row r="39" spans="1:7" ht="40.5" customHeight="1" thickBot="1">
      <c r="A39" s="54" t="s">
        <v>219</v>
      </c>
      <c r="B39" s="41" t="s">
        <v>76</v>
      </c>
      <c r="C39" s="42" t="s">
        <v>54</v>
      </c>
      <c r="D39" s="42" t="s">
        <v>60</v>
      </c>
      <c r="E39" s="42" t="s">
        <v>28</v>
      </c>
      <c r="F39" s="55"/>
      <c r="G39" s="56">
        <f>SUM(G40+G41+G42+G43)</f>
        <v>1325.7</v>
      </c>
    </row>
    <row r="40" spans="1:7" ht="50.25" customHeight="1">
      <c r="A40" s="36" t="s">
        <v>22</v>
      </c>
      <c r="B40" s="37" t="s">
        <v>76</v>
      </c>
      <c r="C40" s="38" t="s">
        <v>54</v>
      </c>
      <c r="D40" s="38" t="s">
        <v>60</v>
      </c>
      <c r="E40" s="38" t="s">
        <v>28</v>
      </c>
      <c r="F40" s="52">
        <v>122</v>
      </c>
      <c r="G40" s="53">
        <v>30</v>
      </c>
    </row>
    <row r="41" spans="1:7" ht="31.5" customHeight="1">
      <c r="A41" s="13" t="s">
        <v>29</v>
      </c>
      <c r="B41" s="14" t="s">
        <v>76</v>
      </c>
      <c r="C41" s="5" t="s">
        <v>54</v>
      </c>
      <c r="D41" s="5" t="s">
        <v>60</v>
      </c>
      <c r="E41" s="5" t="s">
        <v>28</v>
      </c>
      <c r="F41" s="17">
        <v>244</v>
      </c>
      <c r="G41" s="16">
        <v>1290.7</v>
      </c>
    </row>
    <row r="42" spans="1:7" ht="19.5" customHeight="1">
      <c r="A42" s="13" t="s">
        <v>30</v>
      </c>
      <c r="B42" s="3" t="s">
        <v>76</v>
      </c>
      <c r="C42" s="5" t="s">
        <v>54</v>
      </c>
      <c r="D42" s="5" t="s">
        <v>60</v>
      </c>
      <c r="E42" s="5" t="s">
        <v>28</v>
      </c>
      <c r="F42" s="17">
        <v>852</v>
      </c>
      <c r="G42" s="16">
        <v>4</v>
      </c>
    </row>
    <row r="43" spans="1:7" ht="19.5" customHeight="1" thickBot="1">
      <c r="A43" s="132" t="s">
        <v>220</v>
      </c>
      <c r="B43" s="3" t="s">
        <v>76</v>
      </c>
      <c r="C43" s="5" t="s">
        <v>54</v>
      </c>
      <c r="D43" s="5" t="s">
        <v>60</v>
      </c>
      <c r="E43" s="5" t="s">
        <v>28</v>
      </c>
      <c r="F43" s="17">
        <v>853</v>
      </c>
      <c r="G43" s="16">
        <v>1</v>
      </c>
    </row>
    <row r="44" spans="1:7" ht="15">
      <c r="A44" s="8" t="s">
        <v>56</v>
      </c>
      <c r="B44" s="20" t="s">
        <v>76</v>
      </c>
      <c r="C44" s="3" t="s">
        <v>54</v>
      </c>
      <c r="D44" s="3" t="s">
        <v>57</v>
      </c>
      <c r="E44" s="3"/>
      <c r="F44" s="3"/>
      <c r="G44" s="4">
        <f>G49+G45</f>
        <v>582.8</v>
      </c>
    </row>
    <row r="45" spans="1:7" ht="78">
      <c r="A45" s="8" t="s">
        <v>206</v>
      </c>
      <c r="B45" s="20" t="s">
        <v>76</v>
      </c>
      <c r="C45" s="3" t="s">
        <v>54</v>
      </c>
      <c r="D45" s="3" t="s">
        <v>57</v>
      </c>
      <c r="E45" s="3" t="s">
        <v>82</v>
      </c>
      <c r="F45" s="3"/>
      <c r="G45" s="4">
        <v>50</v>
      </c>
    </row>
    <row r="46" spans="1:7" ht="78">
      <c r="A46" s="8" t="s">
        <v>189</v>
      </c>
      <c r="B46" s="20" t="s">
        <v>76</v>
      </c>
      <c r="C46" s="3" t="s">
        <v>54</v>
      </c>
      <c r="D46" s="3" t="s">
        <v>57</v>
      </c>
      <c r="E46" s="3" t="s">
        <v>204</v>
      </c>
      <c r="F46" s="3"/>
      <c r="G46" s="4">
        <f>G47</f>
        <v>50</v>
      </c>
    </row>
    <row r="47" spans="1:7" ht="62.25">
      <c r="A47" s="123" t="s">
        <v>207</v>
      </c>
      <c r="B47" s="14" t="s">
        <v>76</v>
      </c>
      <c r="C47" s="5" t="s">
        <v>54</v>
      </c>
      <c r="D47" s="5" t="s">
        <v>57</v>
      </c>
      <c r="E47" s="5" t="s">
        <v>208</v>
      </c>
      <c r="F47" s="5"/>
      <c r="G47" s="6">
        <f>G48</f>
        <v>50</v>
      </c>
    </row>
    <row r="48" spans="1:7" ht="30.75">
      <c r="A48" s="13" t="s">
        <v>29</v>
      </c>
      <c r="B48" s="14" t="s">
        <v>76</v>
      </c>
      <c r="C48" s="5" t="s">
        <v>54</v>
      </c>
      <c r="D48" s="5" t="s">
        <v>57</v>
      </c>
      <c r="E48" s="5" t="s">
        <v>208</v>
      </c>
      <c r="F48" s="5" t="s">
        <v>190</v>
      </c>
      <c r="G48" s="6">
        <v>50</v>
      </c>
    </row>
    <row r="49" spans="1:7" ht="31.5" thickBot="1">
      <c r="A49" s="122" t="s">
        <v>181</v>
      </c>
      <c r="B49" s="68" t="s">
        <v>76</v>
      </c>
      <c r="C49" s="69" t="s">
        <v>54</v>
      </c>
      <c r="D49" s="69" t="s">
        <v>57</v>
      </c>
      <c r="E49" s="69" t="s">
        <v>31</v>
      </c>
      <c r="F49" s="69"/>
      <c r="G49" s="71">
        <f>G51</f>
        <v>532.8</v>
      </c>
    </row>
    <row r="50" spans="1:7" ht="15.75" thickBot="1">
      <c r="A50" s="40" t="s">
        <v>58</v>
      </c>
      <c r="B50" s="41" t="s">
        <v>76</v>
      </c>
      <c r="C50" s="42" t="s">
        <v>54</v>
      </c>
      <c r="D50" s="42" t="s">
        <v>57</v>
      </c>
      <c r="E50" s="42" t="s">
        <v>32</v>
      </c>
      <c r="F50" s="60"/>
      <c r="G50" s="43">
        <f>G51</f>
        <v>532.8</v>
      </c>
    </row>
    <row r="51" spans="1:7" ht="45.75" customHeight="1" thickBot="1">
      <c r="A51" s="40" t="s">
        <v>174</v>
      </c>
      <c r="B51" s="46" t="s">
        <v>76</v>
      </c>
      <c r="C51" s="42" t="s">
        <v>54</v>
      </c>
      <c r="D51" s="42" t="s">
        <v>57</v>
      </c>
      <c r="E51" s="42" t="s">
        <v>33</v>
      </c>
      <c r="F51" s="55"/>
      <c r="G51" s="56">
        <f>G52+G53</f>
        <v>532.8</v>
      </c>
    </row>
    <row r="52" spans="1:7" ht="30.75">
      <c r="A52" s="36" t="s">
        <v>29</v>
      </c>
      <c r="B52" s="45" t="s">
        <v>76</v>
      </c>
      <c r="C52" s="38" t="s">
        <v>54</v>
      </c>
      <c r="D52" s="38" t="s">
        <v>57</v>
      </c>
      <c r="E52" s="38" t="s">
        <v>33</v>
      </c>
      <c r="F52" s="52">
        <v>244</v>
      </c>
      <c r="G52" s="53">
        <v>512.8</v>
      </c>
    </row>
    <row r="53" spans="1:7" ht="15.75" thickBot="1">
      <c r="A53" s="49" t="s">
        <v>30</v>
      </c>
      <c r="B53" s="33" t="s">
        <v>76</v>
      </c>
      <c r="C53" s="34" t="s">
        <v>54</v>
      </c>
      <c r="D53" s="34" t="s">
        <v>57</v>
      </c>
      <c r="E53" s="34" t="s">
        <v>33</v>
      </c>
      <c r="F53" s="57">
        <v>852</v>
      </c>
      <c r="G53" s="51">
        <v>20</v>
      </c>
    </row>
    <row r="54" spans="1:7" ht="47.25" thickBot="1">
      <c r="A54" s="78" t="s">
        <v>37</v>
      </c>
      <c r="B54" s="59" t="s">
        <v>76</v>
      </c>
      <c r="C54" s="59" t="s">
        <v>70</v>
      </c>
      <c r="D54" s="59" t="s">
        <v>55</v>
      </c>
      <c r="E54" s="59"/>
      <c r="F54" s="79"/>
      <c r="G54" s="80">
        <f>SUM(G55+G61+G66)</f>
        <v>661</v>
      </c>
    </row>
    <row r="55" spans="1:7" ht="63" thickBot="1">
      <c r="A55" s="62" t="s">
        <v>35</v>
      </c>
      <c r="B55" s="63" t="s">
        <v>76</v>
      </c>
      <c r="C55" s="64" t="s">
        <v>70</v>
      </c>
      <c r="D55" s="64" t="s">
        <v>62</v>
      </c>
      <c r="E55" s="64"/>
      <c r="F55" s="65"/>
      <c r="G55" s="76">
        <f>G56</f>
        <v>50</v>
      </c>
    </row>
    <row r="56" spans="1:7" ht="51.75" customHeight="1" thickBot="1">
      <c r="A56" s="58" t="s">
        <v>83</v>
      </c>
      <c r="B56" s="46" t="s">
        <v>76</v>
      </c>
      <c r="C56" s="42" t="s">
        <v>70</v>
      </c>
      <c r="D56" s="42" t="s">
        <v>62</v>
      </c>
      <c r="E56" s="46" t="s">
        <v>84</v>
      </c>
      <c r="F56" s="60"/>
      <c r="G56" s="56">
        <f>G57</f>
        <v>50</v>
      </c>
    </row>
    <row r="57" spans="1:7" ht="47.25" thickBot="1">
      <c r="A57" s="58" t="s">
        <v>85</v>
      </c>
      <c r="B57" s="59" t="s">
        <v>76</v>
      </c>
      <c r="C57" s="46" t="s">
        <v>70</v>
      </c>
      <c r="D57" s="46" t="s">
        <v>62</v>
      </c>
      <c r="E57" s="46" t="s">
        <v>86</v>
      </c>
      <c r="F57" s="60"/>
      <c r="G57" s="77">
        <f>G58</f>
        <v>50</v>
      </c>
    </row>
    <row r="58" spans="1:7" ht="63" thickBot="1">
      <c r="A58" s="40" t="s">
        <v>87</v>
      </c>
      <c r="B58" s="46" t="s">
        <v>76</v>
      </c>
      <c r="C58" s="42" t="s">
        <v>70</v>
      </c>
      <c r="D58" s="42" t="s">
        <v>62</v>
      </c>
      <c r="E58" s="42" t="s">
        <v>88</v>
      </c>
      <c r="F58" s="55"/>
      <c r="G58" s="56">
        <f>G59</f>
        <v>50</v>
      </c>
    </row>
    <row r="59" spans="1:7" ht="62.25">
      <c r="A59" s="36" t="s">
        <v>90</v>
      </c>
      <c r="B59" s="45" t="s">
        <v>76</v>
      </c>
      <c r="C59" s="38" t="s">
        <v>70</v>
      </c>
      <c r="D59" s="38" t="s">
        <v>62</v>
      </c>
      <c r="E59" s="38" t="s">
        <v>89</v>
      </c>
      <c r="F59" s="52"/>
      <c r="G59" s="53">
        <f>G60</f>
        <v>50</v>
      </c>
    </row>
    <row r="60" spans="1:7" ht="30.75">
      <c r="A60" s="13" t="s">
        <v>29</v>
      </c>
      <c r="B60" s="3" t="s">
        <v>76</v>
      </c>
      <c r="C60" s="5" t="s">
        <v>70</v>
      </c>
      <c r="D60" s="5" t="s">
        <v>62</v>
      </c>
      <c r="E60" s="5" t="s">
        <v>89</v>
      </c>
      <c r="F60" s="17">
        <v>244</v>
      </c>
      <c r="G60" s="16">
        <v>50</v>
      </c>
    </row>
    <row r="61" spans="1:7" ht="15.75" thickBot="1">
      <c r="A61" s="105" t="s">
        <v>38</v>
      </c>
      <c r="B61" s="47" t="s">
        <v>76</v>
      </c>
      <c r="C61" s="33" t="s">
        <v>70</v>
      </c>
      <c r="D61" s="33" t="s">
        <v>68</v>
      </c>
      <c r="E61" s="33"/>
      <c r="F61" s="106"/>
      <c r="G61" s="107">
        <v>100</v>
      </c>
    </row>
    <row r="62" spans="1:7" ht="47.25" thickBot="1">
      <c r="A62" s="58" t="s">
        <v>92</v>
      </c>
      <c r="B62" s="59" t="s">
        <v>76</v>
      </c>
      <c r="C62" s="46" t="s">
        <v>70</v>
      </c>
      <c r="D62" s="46" t="s">
        <v>68</v>
      </c>
      <c r="E62" s="46" t="s">
        <v>91</v>
      </c>
      <c r="F62" s="60"/>
      <c r="G62" s="77">
        <f>SUM(0+G63)</f>
        <v>100</v>
      </c>
    </row>
    <row r="63" spans="1:7" ht="47.25" thickBot="1">
      <c r="A63" s="40" t="s">
        <v>93</v>
      </c>
      <c r="B63" s="46" t="s">
        <v>76</v>
      </c>
      <c r="C63" s="42" t="s">
        <v>70</v>
      </c>
      <c r="D63" s="42" t="s">
        <v>68</v>
      </c>
      <c r="E63" s="42" t="s">
        <v>94</v>
      </c>
      <c r="F63" s="55"/>
      <c r="G63" s="56">
        <f>G64</f>
        <v>100</v>
      </c>
    </row>
    <row r="64" spans="1:7" ht="51.75" customHeight="1">
      <c r="A64" s="36" t="s">
        <v>209</v>
      </c>
      <c r="B64" s="45" t="s">
        <v>76</v>
      </c>
      <c r="C64" s="38" t="s">
        <v>70</v>
      </c>
      <c r="D64" s="38" t="s">
        <v>68</v>
      </c>
      <c r="E64" s="38" t="s">
        <v>95</v>
      </c>
      <c r="F64" s="52"/>
      <c r="G64" s="53">
        <f>G65</f>
        <v>100</v>
      </c>
    </row>
    <row r="65" spans="1:7" ht="30.75">
      <c r="A65" s="49" t="s">
        <v>29</v>
      </c>
      <c r="B65" s="33" t="s">
        <v>76</v>
      </c>
      <c r="C65" s="34" t="s">
        <v>70</v>
      </c>
      <c r="D65" s="34" t="s">
        <v>68</v>
      </c>
      <c r="E65" s="34" t="s">
        <v>95</v>
      </c>
      <c r="F65" s="57">
        <v>244</v>
      </c>
      <c r="G65" s="51">
        <v>100</v>
      </c>
    </row>
    <row r="66" spans="1:7" s="2" customFormat="1" ht="42" thickBot="1">
      <c r="A66" s="133" t="s">
        <v>221</v>
      </c>
      <c r="B66" s="33" t="s">
        <v>76</v>
      </c>
      <c r="C66" s="33" t="s">
        <v>70</v>
      </c>
      <c r="D66" s="33" t="s">
        <v>210</v>
      </c>
      <c r="E66" s="33"/>
      <c r="F66" s="106"/>
      <c r="G66" s="107">
        <f>G67</f>
        <v>511</v>
      </c>
    </row>
    <row r="67" spans="1:7" s="2" customFormat="1" ht="30.75">
      <c r="A67" s="105" t="s">
        <v>211</v>
      </c>
      <c r="B67" s="33" t="s">
        <v>76</v>
      </c>
      <c r="C67" s="33" t="s">
        <v>70</v>
      </c>
      <c r="D67" s="33" t="s">
        <v>210</v>
      </c>
      <c r="E67" s="33" t="s">
        <v>31</v>
      </c>
      <c r="F67" s="106"/>
      <c r="G67" s="107">
        <f>G68</f>
        <v>511</v>
      </c>
    </row>
    <row r="68" spans="1:7" s="118" customFormat="1" ht="15">
      <c r="A68" s="49" t="s">
        <v>58</v>
      </c>
      <c r="B68" s="34" t="s">
        <v>76</v>
      </c>
      <c r="C68" s="34" t="s">
        <v>70</v>
      </c>
      <c r="D68" s="34" t="s">
        <v>210</v>
      </c>
      <c r="E68" s="34" t="s">
        <v>32</v>
      </c>
      <c r="F68" s="57"/>
      <c r="G68" s="51">
        <f>G69</f>
        <v>511</v>
      </c>
    </row>
    <row r="69" spans="1:7" s="118" customFormat="1" ht="46.5">
      <c r="A69" s="13" t="s">
        <v>175</v>
      </c>
      <c r="B69" s="14" t="s">
        <v>76</v>
      </c>
      <c r="C69" s="5" t="s">
        <v>70</v>
      </c>
      <c r="D69" s="5" t="s">
        <v>210</v>
      </c>
      <c r="E69" s="5" t="s">
        <v>34</v>
      </c>
      <c r="F69" s="17"/>
      <c r="G69" s="16">
        <v>511</v>
      </c>
    </row>
    <row r="70" spans="1:7" ht="30.75">
      <c r="A70" s="36" t="s">
        <v>172</v>
      </c>
      <c r="B70" s="45" t="s">
        <v>76</v>
      </c>
      <c r="C70" s="38" t="s">
        <v>70</v>
      </c>
      <c r="D70" s="38" t="s">
        <v>210</v>
      </c>
      <c r="E70" s="38" t="s">
        <v>34</v>
      </c>
      <c r="F70" s="52">
        <v>121</v>
      </c>
      <c r="G70" s="53">
        <v>385</v>
      </c>
    </row>
    <row r="71" spans="1:7" ht="62.25">
      <c r="A71" s="50" t="s">
        <v>171</v>
      </c>
      <c r="B71" s="44" t="s">
        <v>76</v>
      </c>
      <c r="C71" s="34" t="s">
        <v>70</v>
      </c>
      <c r="D71" s="34" t="s">
        <v>210</v>
      </c>
      <c r="E71" s="34" t="s">
        <v>176</v>
      </c>
      <c r="F71" s="57">
        <v>129</v>
      </c>
      <c r="G71" s="51">
        <v>116</v>
      </c>
    </row>
    <row r="72" spans="1:7" ht="30.75">
      <c r="A72" s="13" t="s">
        <v>29</v>
      </c>
      <c r="B72" s="3" t="s">
        <v>76</v>
      </c>
      <c r="C72" s="5" t="s">
        <v>70</v>
      </c>
      <c r="D72" s="5" t="s">
        <v>210</v>
      </c>
      <c r="E72" s="5" t="s">
        <v>34</v>
      </c>
      <c r="F72" s="17">
        <v>244</v>
      </c>
      <c r="G72" s="16">
        <v>10</v>
      </c>
    </row>
    <row r="73" spans="1:7" ht="15.75" thickBot="1">
      <c r="A73" s="96" t="s">
        <v>59</v>
      </c>
      <c r="B73" s="97" t="s">
        <v>76</v>
      </c>
      <c r="C73" s="68" t="s">
        <v>60</v>
      </c>
      <c r="D73" s="68" t="s">
        <v>55</v>
      </c>
      <c r="E73" s="68"/>
      <c r="F73" s="68"/>
      <c r="G73" s="98">
        <f>G74+G87</f>
        <v>2966.7</v>
      </c>
    </row>
    <row r="74" spans="1:7" s="2" customFormat="1" ht="15.75" thickBot="1">
      <c r="A74" s="81" t="s">
        <v>61</v>
      </c>
      <c r="B74" s="59" t="s">
        <v>76</v>
      </c>
      <c r="C74" s="46" t="s">
        <v>60</v>
      </c>
      <c r="D74" s="46" t="s">
        <v>62</v>
      </c>
      <c r="E74" s="46"/>
      <c r="F74" s="46"/>
      <c r="G74" s="61">
        <f>SUM(0+G75)</f>
        <v>2226.7</v>
      </c>
    </row>
    <row r="75" spans="1:7" ht="51" customHeight="1" thickBot="1">
      <c r="A75" s="58" t="s">
        <v>96</v>
      </c>
      <c r="B75" s="46" t="s">
        <v>76</v>
      </c>
      <c r="C75" s="42" t="s">
        <v>60</v>
      </c>
      <c r="D75" s="42" t="s">
        <v>62</v>
      </c>
      <c r="E75" s="46" t="s">
        <v>97</v>
      </c>
      <c r="F75" s="60"/>
      <c r="G75" s="43">
        <f>G76+G83</f>
        <v>2226.7</v>
      </c>
    </row>
    <row r="76" spans="1:7" ht="125.25" thickBot="1">
      <c r="A76" s="58" t="s">
        <v>98</v>
      </c>
      <c r="B76" s="59" t="s">
        <v>76</v>
      </c>
      <c r="C76" s="46" t="s">
        <v>60</v>
      </c>
      <c r="D76" s="46" t="s">
        <v>62</v>
      </c>
      <c r="E76" s="46" t="s">
        <v>99</v>
      </c>
      <c r="F76" s="60"/>
      <c r="G76" s="61">
        <f>G77+G80</f>
        <v>1776.7</v>
      </c>
    </row>
    <row r="77" spans="1:7" ht="63" thickBot="1">
      <c r="A77" s="58" t="s">
        <v>177</v>
      </c>
      <c r="B77" s="59" t="s">
        <v>76</v>
      </c>
      <c r="C77" s="46" t="s">
        <v>60</v>
      </c>
      <c r="D77" s="46" t="s">
        <v>62</v>
      </c>
      <c r="E77" s="46" t="s">
        <v>100</v>
      </c>
      <c r="F77" s="60"/>
      <c r="G77" s="61">
        <f>G78</f>
        <v>1101.7</v>
      </c>
    </row>
    <row r="78" spans="1:7" ht="33.75" customHeight="1">
      <c r="A78" s="36" t="s">
        <v>101</v>
      </c>
      <c r="B78" s="37" t="s">
        <v>76</v>
      </c>
      <c r="C78" s="38" t="s">
        <v>60</v>
      </c>
      <c r="D78" s="38" t="s">
        <v>62</v>
      </c>
      <c r="E78" s="38" t="s">
        <v>102</v>
      </c>
      <c r="F78" s="52"/>
      <c r="G78" s="39">
        <f>G79</f>
        <v>1101.7</v>
      </c>
    </row>
    <row r="79" spans="1:7" ht="31.5" thickBot="1">
      <c r="A79" s="49" t="s">
        <v>29</v>
      </c>
      <c r="B79" s="44" t="s">
        <v>76</v>
      </c>
      <c r="C79" s="34" t="s">
        <v>60</v>
      </c>
      <c r="D79" s="34" t="s">
        <v>62</v>
      </c>
      <c r="E79" s="34" t="s">
        <v>102</v>
      </c>
      <c r="F79" s="57">
        <v>244</v>
      </c>
      <c r="G79" s="35">
        <v>1101.7</v>
      </c>
    </row>
    <row r="80" spans="1:7" ht="63" thickBot="1">
      <c r="A80" s="58" t="s">
        <v>103</v>
      </c>
      <c r="B80" s="59" t="s">
        <v>76</v>
      </c>
      <c r="C80" s="46" t="s">
        <v>60</v>
      </c>
      <c r="D80" s="46" t="s">
        <v>62</v>
      </c>
      <c r="E80" s="46" t="s">
        <v>105</v>
      </c>
      <c r="F80" s="60"/>
      <c r="G80" s="61">
        <f>G81</f>
        <v>675</v>
      </c>
    </row>
    <row r="81" spans="1:7" ht="30.75">
      <c r="A81" s="108" t="s">
        <v>104</v>
      </c>
      <c r="B81" s="73" t="s">
        <v>76</v>
      </c>
      <c r="C81" s="64" t="s">
        <v>60</v>
      </c>
      <c r="D81" s="64" t="s">
        <v>62</v>
      </c>
      <c r="E81" s="64" t="s">
        <v>222</v>
      </c>
      <c r="F81" s="65"/>
      <c r="G81" s="109">
        <v>675</v>
      </c>
    </row>
    <row r="82" spans="1:7" ht="31.5" thickBot="1">
      <c r="A82" s="13" t="s">
        <v>29</v>
      </c>
      <c r="B82" s="14" t="s">
        <v>76</v>
      </c>
      <c r="C82" s="5" t="s">
        <v>60</v>
      </c>
      <c r="D82" s="5" t="s">
        <v>62</v>
      </c>
      <c r="E82" s="5" t="s">
        <v>222</v>
      </c>
      <c r="F82" s="17">
        <v>244</v>
      </c>
      <c r="G82" s="6">
        <v>675</v>
      </c>
    </row>
    <row r="83" spans="1:7" ht="63" thickBot="1">
      <c r="A83" s="58" t="s">
        <v>217</v>
      </c>
      <c r="B83" s="59" t="s">
        <v>106</v>
      </c>
      <c r="C83" s="46" t="s">
        <v>60</v>
      </c>
      <c r="D83" s="46" t="s">
        <v>62</v>
      </c>
      <c r="E83" s="46" t="s">
        <v>107</v>
      </c>
      <c r="F83" s="60"/>
      <c r="G83" s="61">
        <f>G84</f>
        <v>450</v>
      </c>
    </row>
    <row r="84" spans="1:7" ht="78" thickBot="1">
      <c r="A84" s="58" t="s">
        <v>108</v>
      </c>
      <c r="B84" s="59" t="s">
        <v>76</v>
      </c>
      <c r="C84" s="46" t="s">
        <v>60</v>
      </c>
      <c r="D84" s="46" t="s">
        <v>62</v>
      </c>
      <c r="E84" s="46" t="s">
        <v>109</v>
      </c>
      <c r="F84" s="60"/>
      <c r="G84" s="61">
        <f>G85</f>
        <v>450</v>
      </c>
    </row>
    <row r="85" spans="1:7" ht="65.25" customHeight="1">
      <c r="A85" s="36" t="s">
        <v>110</v>
      </c>
      <c r="B85" s="37" t="s">
        <v>76</v>
      </c>
      <c r="C85" s="38" t="s">
        <v>60</v>
      </c>
      <c r="D85" s="38" t="s">
        <v>62</v>
      </c>
      <c r="E85" s="38" t="s">
        <v>111</v>
      </c>
      <c r="F85" s="52"/>
      <c r="G85" s="39">
        <v>450</v>
      </c>
    </row>
    <row r="86" spans="1:7" ht="31.5" thickBot="1">
      <c r="A86" s="49" t="s">
        <v>29</v>
      </c>
      <c r="B86" s="44" t="s">
        <v>76</v>
      </c>
      <c r="C86" s="34" t="s">
        <v>60</v>
      </c>
      <c r="D86" s="34" t="s">
        <v>62</v>
      </c>
      <c r="E86" s="34" t="s">
        <v>111</v>
      </c>
      <c r="F86" s="57">
        <v>244</v>
      </c>
      <c r="G86" s="35">
        <v>450</v>
      </c>
    </row>
    <row r="87" spans="1:7" ht="31.5" thickBot="1">
      <c r="A87" s="58" t="s">
        <v>198</v>
      </c>
      <c r="B87" s="59" t="s">
        <v>76</v>
      </c>
      <c r="C87" s="46" t="s">
        <v>60</v>
      </c>
      <c r="D87" s="46" t="s">
        <v>43</v>
      </c>
      <c r="E87" s="46"/>
      <c r="F87" s="60"/>
      <c r="G87" s="61">
        <f>G88+G95</f>
        <v>740</v>
      </c>
    </row>
    <row r="88" spans="1:7" ht="78" thickBot="1">
      <c r="A88" s="82" t="s">
        <v>81</v>
      </c>
      <c r="B88" s="68" t="s">
        <v>76</v>
      </c>
      <c r="C88" s="69" t="s">
        <v>60</v>
      </c>
      <c r="D88" s="69" t="s">
        <v>43</v>
      </c>
      <c r="E88" s="37" t="s">
        <v>82</v>
      </c>
      <c r="F88" s="69"/>
      <c r="G88" s="71">
        <f>G89+G92</f>
        <v>690</v>
      </c>
    </row>
    <row r="89" spans="1:7" ht="42" thickBot="1">
      <c r="A89" s="134" t="s">
        <v>223</v>
      </c>
      <c r="B89" s="46" t="s">
        <v>76</v>
      </c>
      <c r="C89" s="42" t="s">
        <v>60</v>
      </c>
      <c r="D89" s="42" t="s">
        <v>43</v>
      </c>
      <c r="E89" s="42" t="s">
        <v>225</v>
      </c>
      <c r="F89" s="42"/>
      <c r="G89" s="43">
        <f>G91</f>
        <v>450</v>
      </c>
    </row>
    <row r="90" spans="1:7" ht="47.25" thickBot="1">
      <c r="A90" s="135" t="s">
        <v>224</v>
      </c>
      <c r="B90" s="124" t="s">
        <v>76</v>
      </c>
      <c r="C90" s="125" t="s">
        <v>60</v>
      </c>
      <c r="D90" s="125" t="s">
        <v>43</v>
      </c>
      <c r="E90" s="125" t="s">
        <v>226</v>
      </c>
      <c r="F90" s="125"/>
      <c r="G90" s="126">
        <f>G91</f>
        <v>450</v>
      </c>
    </row>
    <row r="91" spans="1:13" s="119" customFormat="1" ht="31.5" thickBot="1">
      <c r="A91" s="13" t="s">
        <v>29</v>
      </c>
      <c r="B91" s="127" t="s">
        <v>76</v>
      </c>
      <c r="C91" s="128" t="s">
        <v>60</v>
      </c>
      <c r="D91" s="128" t="s">
        <v>43</v>
      </c>
      <c r="E91" s="129" t="s">
        <v>226</v>
      </c>
      <c r="F91" s="128" t="s">
        <v>190</v>
      </c>
      <c r="G91" s="130">
        <v>450</v>
      </c>
      <c r="H91" s="120"/>
      <c r="I91" s="120"/>
      <c r="J91" s="120"/>
      <c r="K91" s="120"/>
      <c r="L91" s="120"/>
      <c r="M91" s="120"/>
    </row>
    <row r="92" spans="1:7" ht="78" thickBot="1">
      <c r="A92" s="75" t="s">
        <v>203</v>
      </c>
      <c r="B92" s="46" t="s">
        <v>76</v>
      </c>
      <c r="C92" s="42" t="s">
        <v>60</v>
      </c>
      <c r="D92" s="42" t="s">
        <v>43</v>
      </c>
      <c r="E92" s="42" t="s">
        <v>191</v>
      </c>
      <c r="F92" s="42"/>
      <c r="G92" s="43">
        <f>G93</f>
        <v>240</v>
      </c>
    </row>
    <row r="93" spans="1:7" ht="63" thickBot="1">
      <c r="A93" s="40" t="s">
        <v>116</v>
      </c>
      <c r="B93" s="46" t="s">
        <v>76</v>
      </c>
      <c r="C93" s="42" t="s">
        <v>60</v>
      </c>
      <c r="D93" s="42" t="s">
        <v>43</v>
      </c>
      <c r="E93" s="42" t="s">
        <v>117</v>
      </c>
      <c r="F93" s="42"/>
      <c r="G93" s="43">
        <v>240</v>
      </c>
    </row>
    <row r="94" spans="1:7" ht="31.5" thickBot="1">
      <c r="A94" s="62" t="s">
        <v>29</v>
      </c>
      <c r="B94" s="73" t="s">
        <v>76</v>
      </c>
      <c r="C94" s="64" t="s">
        <v>60</v>
      </c>
      <c r="D94" s="64" t="s">
        <v>43</v>
      </c>
      <c r="E94" s="64" t="s">
        <v>117</v>
      </c>
      <c r="F94" s="65">
        <v>244</v>
      </c>
      <c r="G94" s="66">
        <v>240</v>
      </c>
    </row>
    <row r="95" spans="1:7" ht="64.5" customHeight="1" thickBot="1">
      <c r="A95" s="58" t="s">
        <v>112</v>
      </c>
      <c r="B95" s="59" t="s">
        <v>76</v>
      </c>
      <c r="C95" s="46" t="s">
        <v>60</v>
      </c>
      <c r="D95" s="46" t="s">
        <v>43</v>
      </c>
      <c r="E95" s="46" t="s">
        <v>77</v>
      </c>
      <c r="F95" s="60"/>
      <c r="G95" s="61">
        <f>G96</f>
        <v>50</v>
      </c>
    </row>
    <row r="96" spans="1:7" ht="78" thickBot="1">
      <c r="A96" s="40" t="s">
        <v>113</v>
      </c>
      <c r="B96" s="46" t="s">
        <v>76</v>
      </c>
      <c r="C96" s="42" t="s">
        <v>60</v>
      </c>
      <c r="D96" s="42" t="s">
        <v>43</v>
      </c>
      <c r="E96" s="42" t="s">
        <v>114</v>
      </c>
      <c r="F96" s="55"/>
      <c r="G96" s="43">
        <f>G97</f>
        <v>50</v>
      </c>
    </row>
    <row r="97" spans="1:7" ht="63" thickBot="1">
      <c r="A97" s="86" t="s">
        <v>178</v>
      </c>
      <c r="B97" s="41" t="s">
        <v>76</v>
      </c>
      <c r="C97" s="42" t="s">
        <v>60</v>
      </c>
      <c r="D97" s="42" t="s">
        <v>43</v>
      </c>
      <c r="E97" s="42" t="s">
        <v>115</v>
      </c>
      <c r="F97" s="55"/>
      <c r="G97" s="43">
        <f>G98</f>
        <v>50</v>
      </c>
    </row>
    <row r="98" spans="1:7" ht="78">
      <c r="A98" s="36" t="s">
        <v>71</v>
      </c>
      <c r="B98" s="37" t="s">
        <v>76</v>
      </c>
      <c r="C98" s="38" t="s">
        <v>60</v>
      </c>
      <c r="D98" s="38" t="s">
        <v>43</v>
      </c>
      <c r="E98" s="38" t="s">
        <v>115</v>
      </c>
      <c r="F98" s="52">
        <v>810</v>
      </c>
      <c r="G98" s="39">
        <v>50</v>
      </c>
    </row>
    <row r="99" spans="1:7" ht="31.5" thickBot="1">
      <c r="A99" s="96" t="s">
        <v>39</v>
      </c>
      <c r="B99" s="97" t="s">
        <v>76</v>
      </c>
      <c r="C99" s="68" t="s">
        <v>66</v>
      </c>
      <c r="D99" s="68" t="s">
        <v>55</v>
      </c>
      <c r="E99" s="68"/>
      <c r="F99" s="68"/>
      <c r="G99" s="98">
        <f>G100+G106+G114</f>
        <v>4600.8</v>
      </c>
    </row>
    <row r="100" spans="1:7" s="2" customFormat="1" ht="15.75" thickBot="1">
      <c r="A100" s="81" t="s">
        <v>40</v>
      </c>
      <c r="B100" s="46" t="s">
        <v>76</v>
      </c>
      <c r="C100" s="46" t="s">
        <v>66</v>
      </c>
      <c r="D100" s="46" t="s">
        <v>54</v>
      </c>
      <c r="E100" s="46"/>
      <c r="F100" s="46"/>
      <c r="G100" s="61">
        <f>G101</f>
        <v>300</v>
      </c>
    </row>
    <row r="101" spans="1:7" ht="126" customHeight="1" thickBot="1">
      <c r="A101" s="78" t="s">
        <v>118</v>
      </c>
      <c r="B101" s="59" t="s">
        <v>76</v>
      </c>
      <c r="C101" s="59" t="s">
        <v>66</v>
      </c>
      <c r="D101" s="59" t="s">
        <v>54</v>
      </c>
      <c r="E101" s="59" t="s">
        <v>119</v>
      </c>
      <c r="F101" s="59"/>
      <c r="G101" s="87">
        <f>SUM(0+G102)</f>
        <v>300</v>
      </c>
    </row>
    <row r="102" spans="1:7" ht="98.25" customHeight="1" thickBot="1">
      <c r="A102" s="78" t="s">
        <v>179</v>
      </c>
      <c r="B102" s="59" t="s">
        <v>76</v>
      </c>
      <c r="C102" s="59" t="s">
        <v>66</v>
      </c>
      <c r="D102" s="59" t="s">
        <v>54</v>
      </c>
      <c r="E102" s="59" t="s">
        <v>120</v>
      </c>
      <c r="F102" s="79"/>
      <c r="G102" s="87">
        <f>G103</f>
        <v>300</v>
      </c>
    </row>
    <row r="103" spans="1:7" ht="47.25" thickBot="1">
      <c r="A103" s="40" t="s">
        <v>121</v>
      </c>
      <c r="B103" s="41" t="s">
        <v>76</v>
      </c>
      <c r="C103" s="42" t="s">
        <v>66</v>
      </c>
      <c r="D103" s="42" t="s">
        <v>54</v>
      </c>
      <c r="E103" s="42" t="s">
        <v>122</v>
      </c>
      <c r="F103" s="55"/>
      <c r="G103" s="43">
        <f>G104</f>
        <v>300</v>
      </c>
    </row>
    <row r="104" spans="1:7" ht="46.5">
      <c r="A104" s="102" t="s">
        <v>123</v>
      </c>
      <c r="B104" s="83" t="s">
        <v>76</v>
      </c>
      <c r="C104" s="84" t="s">
        <v>66</v>
      </c>
      <c r="D104" s="84" t="s">
        <v>54</v>
      </c>
      <c r="E104" s="84" t="s">
        <v>180</v>
      </c>
      <c r="F104" s="104"/>
      <c r="G104" s="85">
        <f>G105</f>
        <v>300</v>
      </c>
    </row>
    <row r="105" spans="1:7" ht="47.25" thickBot="1">
      <c r="A105" s="13" t="s">
        <v>124</v>
      </c>
      <c r="B105" s="14" t="s">
        <v>76</v>
      </c>
      <c r="C105" s="5" t="s">
        <v>66</v>
      </c>
      <c r="D105" s="5" t="s">
        <v>54</v>
      </c>
      <c r="E105" s="5" t="s">
        <v>180</v>
      </c>
      <c r="F105" s="17">
        <v>244</v>
      </c>
      <c r="G105" s="6">
        <v>300</v>
      </c>
    </row>
    <row r="106" spans="1:7" ht="15.75" thickBot="1">
      <c r="A106" s="81" t="s">
        <v>41</v>
      </c>
      <c r="B106" s="59" t="s">
        <v>76</v>
      </c>
      <c r="C106" s="46" t="s">
        <v>66</v>
      </c>
      <c r="D106" s="46" t="s">
        <v>65</v>
      </c>
      <c r="E106" s="46"/>
      <c r="F106" s="46"/>
      <c r="G106" s="61">
        <f>G107</f>
        <v>1450</v>
      </c>
    </row>
    <row r="107" spans="1:7" ht="126" customHeight="1" thickBot="1">
      <c r="A107" s="72" t="s">
        <v>135</v>
      </c>
      <c r="B107" s="73" t="s">
        <v>76</v>
      </c>
      <c r="C107" s="64" t="s">
        <v>66</v>
      </c>
      <c r="D107" s="64" t="s">
        <v>65</v>
      </c>
      <c r="E107" s="73" t="s">
        <v>119</v>
      </c>
      <c r="F107" s="74"/>
      <c r="G107" s="66">
        <f>G108</f>
        <v>1450</v>
      </c>
    </row>
    <row r="108" spans="1:7" ht="203.25" thickBot="1">
      <c r="A108" s="58" t="s">
        <v>199</v>
      </c>
      <c r="B108" s="59" t="s">
        <v>76</v>
      </c>
      <c r="C108" s="46" t="s">
        <v>66</v>
      </c>
      <c r="D108" s="46" t="s">
        <v>65</v>
      </c>
      <c r="E108" s="46" t="s">
        <v>120</v>
      </c>
      <c r="F108" s="60"/>
      <c r="G108" s="61">
        <f>+G109</f>
        <v>1450</v>
      </c>
    </row>
    <row r="109" spans="1:7" ht="63" thickBot="1">
      <c r="A109" s="78" t="s">
        <v>125</v>
      </c>
      <c r="B109" s="59" t="s">
        <v>76</v>
      </c>
      <c r="C109" s="59" t="s">
        <v>66</v>
      </c>
      <c r="D109" s="59" t="s">
        <v>65</v>
      </c>
      <c r="E109" s="59" t="s">
        <v>126</v>
      </c>
      <c r="F109" s="79"/>
      <c r="G109" s="87">
        <f>G110+G112</f>
        <v>1450</v>
      </c>
    </row>
    <row r="110" spans="1:7" ht="47.25" thickBot="1">
      <c r="A110" s="40" t="s">
        <v>128</v>
      </c>
      <c r="B110" s="46" t="s">
        <v>76</v>
      </c>
      <c r="C110" s="42" t="s">
        <v>66</v>
      </c>
      <c r="D110" s="42" t="s">
        <v>65</v>
      </c>
      <c r="E110" s="42" t="s">
        <v>129</v>
      </c>
      <c r="F110" s="55"/>
      <c r="G110" s="43">
        <f>G111</f>
        <v>1400</v>
      </c>
    </row>
    <row r="111" spans="1:7" ht="78" thickBot="1">
      <c r="A111" s="62" t="s">
        <v>71</v>
      </c>
      <c r="B111" s="73" t="s">
        <v>76</v>
      </c>
      <c r="C111" s="64" t="s">
        <v>66</v>
      </c>
      <c r="D111" s="64" t="s">
        <v>65</v>
      </c>
      <c r="E111" s="64" t="s">
        <v>129</v>
      </c>
      <c r="F111" s="65">
        <v>810</v>
      </c>
      <c r="G111" s="66">
        <v>1400</v>
      </c>
    </row>
    <row r="112" spans="1:7" ht="47.25" thickBot="1">
      <c r="A112" s="40" t="s">
        <v>212</v>
      </c>
      <c r="B112" s="41" t="s">
        <v>76</v>
      </c>
      <c r="C112" s="42" t="s">
        <v>66</v>
      </c>
      <c r="D112" s="42" t="s">
        <v>65</v>
      </c>
      <c r="E112" s="42" t="s">
        <v>127</v>
      </c>
      <c r="F112" s="55"/>
      <c r="G112" s="43">
        <v>50</v>
      </c>
    </row>
    <row r="113" spans="1:7" ht="30.75">
      <c r="A113" s="62" t="s">
        <v>29</v>
      </c>
      <c r="B113" s="73" t="s">
        <v>76</v>
      </c>
      <c r="C113" s="64" t="s">
        <v>66</v>
      </c>
      <c r="D113" s="64" t="s">
        <v>65</v>
      </c>
      <c r="E113" s="64" t="s">
        <v>127</v>
      </c>
      <c r="F113" s="65">
        <v>244</v>
      </c>
      <c r="G113" s="66">
        <v>50</v>
      </c>
    </row>
    <row r="114" spans="1:7" ht="15">
      <c r="A114" s="88" t="s">
        <v>42</v>
      </c>
      <c r="B114" s="47" t="s">
        <v>76</v>
      </c>
      <c r="C114" s="33" t="s">
        <v>66</v>
      </c>
      <c r="D114" s="33" t="s">
        <v>70</v>
      </c>
      <c r="E114" s="33"/>
      <c r="F114" s="33"/>
      <c r="G114" s="48">
        <f>G123+G115+G119</f>
        <v>2850.8</v>
      </c>
    </row>
    <row r="115" spans="1:7" ht="46.5">
      <c r="A115" s="7" t="s">
        <v>213</v>
      </c>
      <c r="B115" s="20" t="s">
        <v>76</v>
      </c>
      <c r="C115" s="3" t="s">
        <v>66</v>
      </c>
      <c r="D115" s="3" t="s">
        <v>70</v>
      </c>
      <c r="E115" s="3" t="s">
        <v>78</v>
      </c>
      <c r="F115" s="3"/>
      <c r="G115" s="4">
        <v>125</v>
      </c>
    </row>
    <row r="116" spans="1:7" ht="69" thickBot="1">
      <c r="A116" s="134" t="s">
        <v>227</v>
      </c>
      <c r="B116" s="20" t="s">
        <v>76</v>
      </c>
      <c r="C116" s="3" t="s">
        <v>66</v>
      </c>
      <c r="D116" s="3" t="s">
        <v>70</v>
      </c>
      <c r="E116" s="3" t="s">
        <v>79</v>
      </c>
      <c r="F116" s="18"/>
      <c r="G116" s="4">
        <f>G117</f>
        <v>125</v>
      </c>
    </row>
    <row r="117" spans="1:7" ht="87.75" customHeight="1" thickBot="1">
      <c r="A117" s="134" t="s">
        <v>228</v>
      </c>
      <c r="B117" s="68" t="s">
        <v>76</v>
      </c>
      <c r="C117" s="69" t="s">
        <v>66</v>
      </c>
      <c r="D117" s="69" t="s">
        <v>70</v>
      </c>
      <c r="E117" s="69" t="s">
        <v>188</v>
      </c>
      <c r="F117" s="70"/>
      <c r="G117" s="71">
        <f>G118</f>
        <v>125</v>
      </c>
    </row>
    <row r="118" spans="1:7" ht="42" thickBot="1">
      <c r="A118" s="134" t="s">
        <v>124</v>
      </c>
      <c r="B118" s="63" t="s">
        <v>76</v>
      </c>
      <c r="C118" s="64" t="s">
        <v>66</v>
      </c>
      <c r="D118" s="64" t="s">
        <v>70</v>
      </c>
      <c r="E118" s="64" t="s">
        <v>80</v>
      </c>
      <c r="F118" s="65">
        <v>244</v>
      </c>
      <c r="G118" s="66">
        <v>125</v>
      </c>
    </row>
    <row r="119" spans="1:7" s="2" customFormat="1" ht="62.25">
      <c r="A119" s="19" t="s">
        <v>214</v>
      </c>
      <c r="B119" s="20" t="s">
        <v>76</v>
      </c>
      <c r="C119" s="3" t="s">
        <v>66</v>
      </c>
      <c r="D119" s="3" t="s">
        <v>70</v>
      </c>
      <c r="E119" s="3" t="s">
        <v>229</v>
      </c>
      <c r="F119" s="18"/>
      <c r="G119" s="4">
        <f>G120</f>
        <v>54.3</v>
      </c>
    </row>
    <row r="120" spans="1:7" s="2" customFormat="1" ht="69" thickBot="1">
      <c r="A120" s="136" t="s">
        <v>233</v>
      </c>
      <c r="B120" s="20" t="s">
        <v>76</v>
      </c>
      <c r="C120" s="3" t="s">
        <v>66</v>
      </c>
      <c r="D120" s="3" t="s">
        <v>70</v>
      </c>
      <c r="E120" s="3" t="s">
        <v>230</v>
      </c>
      <c r="F120" s="18"/>
      <c r="G120" s="4">
        <f>G121</f>
        <v>54.3</v>
      </c>
    </row>
    <row r="121" spans="1:7" ht="96.75" thickBot="1">
      <c r="A121" s="137" t="s">
        <v>234</v>
      </c>
      <c r="B121" s="110" t="s">
        <v>76</v>
      </c>
      <c r="C121" s="73" t="s">
        <v>66</v>
      </c>
      <c r="D121" s="73" t="s">
        <v>70</v>
      </c>
      <c r="E121" s="73" t="s">
        <v>231</v>
      </c>
      <c r="F121" s="74"/>
      <c r="G121" s="131">
        <f>G122</f>
        <v>54.3</v>
      </c>
    </row>
    <row r="122" spans="1:7" ht="41.25">
      <c r="A122" s="138" t="s">
        <v>124</v>
      </c>
      <c r="B122" s="14" t="s">
        <v>76</v>
      </c>
      <c r="C122" s="5" t="s">
        <v>66</v>
      </c>
      <c r="D122" s="5" t="s">
        <v>70</v>
      </c>
      <c r="E122" s="5" t="s">
        <v>232</v>
      </c>
      <c r="F122" s="17">
        <v>244</v>
      </c>
      <c r="G122" s="6">
        <v>54.3</v>
      </c>
    </row>
    <row r="123" spans="1:7" ht="125.25" thickBot="1">
      <c r="A123" s="100" t="s">
        <v>135</v>
      </c>
      <c r="B123" s="97" t="s">
        <v>76</v>
      </c>
      <c r="C123" s="97" t="s">
        <v>66</v>
      </c>
      <c r="D123" s="97" t="s">
        <v>70</v>
      </c>
      <c r="E123" s="97" t="s">
        <v>119</v>
      </c>
      <c r="F123" s="99"/>
      <c r="G123" s="98">
        <f>G124</f>
        <v>2671.5</v>
      </c>
    </row>
    <row r="124" spans="1:7" ht="47.25" thickBot="1">
      <c r="A124" s="58" t="s">
        <v>130</v>
      </c>
      <c r="B124" s="59" t="s">
        <v>76</v>
      </c>
      <c r="C124" s="46" t="s">
        <v>66</v>
      </c>
      <c r="D124" s="46" t="s">
        <v>70</v>
      </c>
      <c r="E124" s="46" t="s">
        <v>131</v>
      </c>
      <c r="F124" s="60"/>
      <c r="G124" s="61">
        <f>G125+G128+G131</f>
        <v>2671.5</v>
      </c>
    </row>
    <row r="125" spans="1:7" ht="47.25" thickBot="1">
      <c r="A125" s="78" t="s">
        <v>132</v>
      </c>
      <c r="B125" s="59" t="s">
        <v>76</v>
      </c>
      <c r="C125" s="59" t="s">
        <v>66</v>
      </c>
      <c r="D125" s="59" t="s">
        <v>70</v>
      </c>
      <c r="E125" s="59" t="s">
        <v>133</v>
      </c>
      <c r="F125" s="79"/>
      <c r="G125" s="87">
        <f>G126</f>
        <v>2180</v>
      </c>
    </row>
    <row r="126" spans="1:7" ht="30.75">
      <c r="A126" s="36" t="s">
        <v>134</v>
      </c>
      <c r="B126" s="45" t="s">
        <v>76</v>
      </c>
      <c r="C126" s="38" t="s">
        <v>66</v>
      </c>
      <c r="D126" s="38" t="s">
        <v>70</v>
      </c>
      <c r="E126" s="38" t="s">
        <v>182</v>
      </c>
      <c r="F126" s="52"/>
      <c r="G126" s="39">
        <f>G127</f>
        <v>2180</v>
      </c>
    </row>
    <row r="127" spans="1:7" ht="31.5" thickBot="1">
      <c r="A127" s="49" t="s">
        <v>29</v>
      </c>
      <c r="B127" s="33" t="s">
        <v>76</v>
      </c>
      <c r="C127" s="34" t="s">
        <v>66</v>
      </c>
      <c r="D127" s="34" t="s">
        <v>70</v>
      </c>
      <c r="E127" s="34" t="s">
        <v>182</v>
      </c>
      <c r="F127" s="57">
        <v>244</v>
      </c>
      <c r="G127" s="35">
        <v>2180</v>
      </c>
    </row>
    <row r="128" spans="1:7" ht="47.25" thickBot="1">
      <c r="A128" s="78" t="s">
        <v>136</v>
      </c>
      <c r="B128" s="59" t="s">
        <v>76</v>
      </c>
      <c r="C128" s="59" t="s">
        <v>66</v>
      </c>
      <c r="D128" s="59" t="s">
        <v>70</v>
      </c>
      <c r="E128" s="59" t="s">
        <v>138</v>
      </c>
      <c r="F128" s="79"/>
      <c r="G128" s="87">
        <f>G129</f>
        <v>30</v>
      </c>
    </row>
    <row r="129" spans="1:7" ht="30.75" customHeight="1">
      <c r="A129" s="36" t="s">
        <v>137</v>
      </c>
      <c r="B129" s="45" t="s">
        <v>76</v>
      </c>
      <c r="C129" s="38" t="s">
        <v>66</v>
      </c>
      <c r="D129" s="38" t="s">
        <v>70</v>
      </c>
      <c r="E129" s="38" t="s">
        <v>183</v>
      </c>
      <c r="F129" s="52"/>
      <c r="G129" s="39">
        <f>G130</f>
        <v>30</v>
      </c>
    </row>
    <row r="130" spans="1:7" ht="31.5" thickBot="1">
      <c r="A130" s="49" t="s">
        <v>29</v>
      </c>
      <c r="B130" s="33" t="s">
        <v>76</v>
      </c>
      <c r="C130" s="34" t="s">
        <v>66</v>
      </c>
      <c r="D130" s="34" t="s">
        <v>70</v>
      </c>
      <c r="E130" s="34" t="s">
        <v>183</v>
      </c>
      <c r="F130" s="57">
        <v>244</v>
      </c>
      <c r="G130" s="35">
        <v>30</v>
      </c>
    </row>
    <row r="131" spans="1:7" ht="30.75">
      <c r="A131" s="89" t="s">
        <v>139</v>
      </c>
      <c r="B131" s="90" t="s">
        <v>76</v>
      </c>
      <c r="C131" s="90" t="s">
        <v>66</v>
      </c>
      <c r="D131" s="90" t="s">
        <v>70</v>
      </c>
      <c r="E131" s="90" t="s">
        <v>141</v>
      </c>
      <c r="F131" s="91"/>
      <c r="G131" s="92">
        <f>G134+G132</f>
        <v>461.5</v>
      </c>
    </row>
    <row r="132" spans="1:7" ht="30.75">
      <c r="A132" s="15" t="s">
        <v>192</v>
      </c>
      <c r="B132" s="14" t="s">
        <v>76</v>
      </c>
      <c r="C132" s="14" t="s">
        <v>66</v>
      </c>
      <c r="D132" s="14" t="s">
        <v>70</v>
      </c>
      <c r="E132" s="14" t="s">
        <v>193</v>
      </c>
      <c r="F132" s="30"/>
      <c r="G132" s="31">
        <v>30</v>
      </c>
    </row>
    <row r="133" spans="1:7" ht="30.75">
      <c r="A133" s="13" t="s">
        <v>29</v>
      </c>
      <c r="B133" s="14" t="s">
        <v>76</v>
      </c>
      <c r="C133" s="14" t="s">
        <v>66</v>
      </c>
      <c r="D133" s="14" t="s">
        <v>70</v>
      </c>
      <c r="E133" s="14" t="s">
        <v>193</v>
      </c>
      <c r="F133" s="30">
        <v>244</v>
      </c>
      <c r="G133" s="31">
        <v>30</v>
      </c>
    </row>
    <row r="134" spans="1:7" ht="15">
      <c r="A134" s="82" t="s">
        <v>140</v>
      </c>
      <c r="B134" s="111" t="s">
        <v>76</v>
      </c>
      <c r="C134" s="37" t="s">
        <v>66</v>
      </c>
      <c r="D134" s="37" t="s">
        <v>70</v>
      </c>
      <c r="E134" s="37" t="s">
        <v>184</v>
      </c>
      <c r="F134" s="112"/>
      <c r="G134" s="113">
        <v>431.5</v>
      </c>
    </row>
    <row r="135" spans="1:7" ht="30.75">
      <c r="A135" s="13" t="s">
        <v>29</v>
      </c>
      <c r="B135" s="3" t="s">
        <v>76</v>
      </c>
      <c r="C135" s="5" t="s">
        <v>66</v>
      </c>
      <c r="D135" s="5" t="s">
        <v>70</v>
      </c>
      <c r="E135" s="5" t="s">
        <v>184</v>
      </c>
      <c r="F135" s="17">
        <v>244</v>
      </c>
      <c r="G135" s="6">
        <v>431.5</v>
      </c>
    </row>
    <row r="136" spans="1:7" ht="15">
      <c r="A136" s="7" t="s">
        <v>0</v>
      </c>
      <c r="B136" s="20" t="s">
        <v>76</v>
      </c>
      <c r="C136" s="3" t="s">
        <v>72</v>
      </c>
      <c r="D136" s="3" t="s">
        <v>55</v>
      </c>
      <c r="E136" s="3"/>
      <c r="F136" s="3"/>
      <c r="G136" s="4">
        <f>G137</f>
        <v>12561.6</v>
      </c>
    </row>
    <row r="137" spans="1:7" ht="15.75" thickBot="1">
      <c r="A137" s="32" t="s">
        <v>46</v>
      </c>
      <c r="B137" s="33" t="s">
        <v>76</v>
      </c>
      <c r="C137" s="34" t="s">
        <v>72</v>
      </c>
      <c r="D137" s="34" t="s">
        <v>54</v>
      </c>
      <c r="E137" s="34"/>
      <c r="F137" s="34"/>
      <c r="G137" s="35">
        <f>G138</f>
        <v>12561.6</v>
      </c>
    </row>
    <row r="138" spans="1:7" ht="47.25" thickBot="1">
      <c r="A138" s="78" t="s">
        <v>142</v>
      </c>
      <c r="B138" s="59" t="s">
        <v>76</v>
      </c>
      <c r="C138" s="59" t="s">
        <v>72</v>
      </c>
      <c r="D138" s="59" t="s">
        <v>54</v>
      </c>
      <c r="E138" s="59" t="s">
        <v>143</v>
      </c>
      <c r="F138" s="79"/>
      <c r="G138" s="87">
        <f>G152+G139</f>
        <v>12561.6</v>
      </c>
    </row>
    <row r="139" spans="1:7" ht="63" thickBot="1">
      <c r="A139" s="78" t="s">
        <v>144</v>
      </c>
      <c r="B139" s="59" t="s">
        <v>76</v>
      </c>
      <c r="C139" s="59" t="s">
        <v>72</v>
      </c>
      <c r="D139" s="59" t="s">
        <v>54</v>
      </c>
      <c r="E139" s="59" t="s">
        <v>145</v>
      </c>
      <c r="F139" s="79"/>
      <c r="G139" s="87">
        <f>SUM(G147+G140)</f>
        <v>11246.6</v>
      </c>
    </row>
    <row r="140" spans="1:7" ht="78" thickBot="1">
      <c r="A140" s="78" t="s">
        <v>146</v>
      </c>
      <c r="B140" s="59" t="s">
        <v>76</v>
      </c>
      <c r="C140" s="59" t="s">
        <v>72</v>
      </c>
      <c r="D140" s="59" t="s">
        <v>54</v>
      </c>
      <c r="E140" s="59" t="s">
        <v>147</v>
      </c>
      <c r="F140" s="79"/>
      <c r="G140" s="87">
        <v>11082.7</v>
      </c>
    </row>
    <row r="141" spans="1:7" s="2" customFormat="1" ht="35.25" customHeight="1">
      <c r="A141" s="82" t="s">
        <v>148</v>
      </c>
      <c r="B141" s="37" t="s">
        <v>76</v>
      </c>
      <c r="C141" s="37" t="s">
        <v>72</v>
      </c>
      <c r="D141" s="37" t="s">
        <v>54</v>
      </c>
      <c r="E141" s="37" t="s">
        <v>149</v>
      </c>
      <c r="F141" s="112"/>
      <c r="G141" s="113">
        <f>G142</f>
        <v>7208.7</v>
      </c>
    </row>
    <row r="142" spans="1:7" ht="78">
      <c r="A142" s="13" t="s">
        <v>150</v>
      </c>
      <c r="B142" s="14" t="s">
        <v>76</v>
      </c>
      <c r="C142" s="5" t="s">
        <v>72</v>
      </c>
      <c r="D142" s="5" t="s">
        <v>54</v>
      </c>
      <c r="E142" s="5" t="s">
        <v>149</v>
      </c>
      <c r="F142" s="17">
        <v>621</v>
      </c>
      <c r="G142" s="16">
        <v>7208.7</v>
      </c>
    </row>
    <row r="143" spans="1:7" s="2" customFormat="1" ht="62.25">
      <c r="A143" s="82" t="s">
        <v>200</v>
      </c>
      <c r="B143" s="20" t="s">
        <v>76</v>
      </c>
      <c r="C143" s="3" t="s">
        <v>72</v>
      </c>
      <c r="D143" s="3" t="s">
        <v>54</v>
      </c>
      <c r="E143" s="3" t="s">
        <v>196</v>
      </c>
      <c r="F143" s="18"/>
      <c r="G143" s="114">
        <v>3169.7</v>
      </c>
    </row>
    <row r="144" spans="1:7" ht="78">
      <c r="A144" s="13" t="s">
        <v>150</v>
      </c>
      <c r="B144" s="14" t="s">
        <v>76</v>
      </c>
      <c r="C144" s="5" t="s">
        <v>72</v>
      </c>
      <c r="D144" s="5" t="s">
        <v>54</v>
      </c>
      <c r="E144" s="5" t="s">
        <v>196</v>
      </c>
      <c r="F144" s="17">
        <v>621</v>
      </c>
      <c r="G144" s="16">
        <v>3169.7</v>
      </c>
    </row>
    <row r="145" spans="1:7" ht="62.25">
      <c r="A145" s="19" t="s">
        <v>201</v>
      </c>
      <c r="B145" s="20" t="s">
        <v>76</v>
      </c>
      <c r="C145" s="3" t="s">
        <v>72</v>
      </c>
      <c r="D145" s="3" t="s">
        <v>54</v>
      </c>
      <c r="E145" s="3" t="s">
        <v>151</v>
      </c>
      <c r="F145" s="18"/>
      <c r="G145" s="4">
        <f>G146</f>
        <v>704.3</v>
      </c>
    </row>
    <row r="146" spans="1:7" ht="78">
      <c r="A146" s="13" t="s">
        <v>150</v>
      </c>
      <c r="B146" s="3" t="s">
        <v>76</v>
      </c>
      <c r="C146" s="5" t="s">
        <v>72</v>
      </c>
      <c r="D146" s="5" t="s">
        <v>54</v>
      </c>
      <c r="E146" s="5" t="s">
        <v>151</v>
      </c>
      <c r="F146" s="17">
        <v>621</v>
      </c>
      <c r="G146" s="6">
        <v>704.3</v>
      </c>
    </row>
    <row r="147" spans="1:7" ht="55.5" thickBot="1">
      <c r="A147" s="134" t="s">
        <v>235</v>
      </c>
      <c r="B147" s="14" t="s">
        <v>76</v>
      </c>
      <c r="C147" s="5" t="s">
        <v>72</v>
      </c>
      <c r="D147" s="5" t="s">
        <v>54</v>
      </c>
      <c r="E147" s="5" t="s">
        <v>237</v>
      </c>
      <c r="F147" s="17"/>
      <c r="G147" s="16">
        <v>163.9</v>
      </c>
    </row>
    <row r="148" spans="1:7" s="2" customFormat="1" ht="83.25" thickBot="1">
      <c r="A148" s="134" t="s">
        <v>236</v>
      </c>
      <c r="B148" s="14" t="s">
        <v>76</v>
      </c>
      <c r="C148" s="5" t="s">
        <v>72</v>
      </c>
      <c r="D148" s="5" t="s">
        <v>54</v>
      </c>
      <c r="E148" s="5" t="s">
        <v>239</v>
      </c>
      <c r="F148" s="17"/>
      <c r="G148" s="16">
        <v>149</v>
      </c>
    </row>
    <row r="149" spans="1:7" ht="69" thickBot="1">
      <c r="A149" s="134" t="s">
        <v>150</v>
      </c>
      <c r="B149" s="14" t="s">
        <v>76</v>
      </c>
      <c r="C149" s="5" t="s">
        <v>72</v>
      </c>
      <c r="D149" s="5" t="s">
        <v>54</v>
      </c>
      <c r="E149" s="5" t="s">
        <v>239</v>
      </c>
      <c r="F149" s="17">
        <v>622</v>
      </c>
      <c r="G149" s="16">
        <v>149</v>
      </c>
    </row>
    <row r="150" spans="1:7" ht="96.75" thickBot="1">
      <c r="A150" s="134" t="s">
        <v>238</v>
      </c>
      <c r="B150" s="14" t="s">
        <v>76</v>
      </c>
      <c r="C150" s="5" t="s">
        <v>72</v>
      </c>
      <c r="D150" s="5" t="s">
        <v>54</v>
      </c>
      <c r="E150" s="148" t="s">
        <v>240</v>
      </c>
      <c r="F150" s="17"/>
      <c r="G150" s="16">
        <v>14.9</v>
      </c>
    </row>
    <row r="151" spans="1:7" ht="69" thickBot="1">
      <c r="A151" s="134" t="s">
        <v>150</v>
      </c>
      <c r="B151" s="14" t="s">
        <v>76</v>
      </c>
      <c r="C151" s="5" t="s">
        <v>72</v>
      </c>
      <c r="D151" s="5" t="s">
        <v>54</v>
      </c>
      <c r="E151" s="148" t="s">
        <v>240</v>
      </c>
      <c r="F151" s="17">
        <v>622</v>
      </c>
      <c r="G151" s="16">
        <v>14.9</v>
      </c>
    </row>
    <row r="152" spans="1:7" ht="46.5">
      <c r="A152" s="19" t="s">
        <v>152</v>
      </c>
      <c r="B152" s="20" t="s">
        <v>76</v>
      </c>
      <c r="C152" s="3" t="s">
        <v>72</v>
      </c>
      <c r="D152" s="3" t="s">
        <v>54</v>
      </c>
      <c r="E152" s="3" t="s">
        <v>153</v>
      </c>
      <c r="F152" s="18"/>
      <c r="G152" s="4">
        <f>G153</f>
        <v>1315</v>
      </c>
    </row>
    <row r="153" spans="1:7" ht="62.25">
      <c r="A153" s="93" t="s">
        <v>154</v>
      </c>
      <c r="B153" s="20" t="s">
        <v>76</v>
      </c>
      <c r="C153" s="20" t="s">
        <v>72</v>
      </c>
      <c r="D153" s="20" t="s">
        <v>54</v>
      </c>
      <c r="E153" s="20" t="s">
        <v>155</v>
      </c>
      <c r="F153" s="20"/>
      <c r="G153" s="94">
        <f>G154+G158+G156</f>
        <v>1315</v>
      </c>
    </row>
    <row r="154" spans="1:7" s="2" customFormat="1" ht="46.5">
      <c r="A154" s="19" t="s">
        <v>148</v>
      </c>
      <c r="B154" s="20" t="s">
        <v>76</v>
      </c>
      <c r="C154" s="3" t="s">
        <v>72</v>
      </c>
      <c r="D154" s="3" t="s">
        <v>54</v>
      </c>
      <c r="E154" s="3" t="s">
        <v>156</v>
      </c>
      <c r="F154" s="3"/>
      <c r="G154" s="4">
        <v>760</v>
      </c>
    </row>
    <row r="155" spans="1:7" ht="78">
      <c r="A155" s="13" t="s">
        <v>150</v>
      </c>
      <c r="B155" s="3" t="s">
        <v>76</v>
      </c>
      <c r="C155" s="5" t="s">
        <v>72</v>
      </c>
      <c r="D155" s="5" t="s">
        <v>54</v>
      </c>
      <c r="E155" s="5" t="s">
        <v>156</v>
      </c>
      <c r="F155" s="5" t="s">
        <v>157</v>
      </c>
      <c r="G155" s="6">
        <v>760</v>
      </c>
    </row>
    <row r="156" spans="1:7" s="2" customFormat="1" ht="62.25">
      <c r="A156" s="19" t="s">
        <v>200</v>
      </c>
      <c r="B156" s="3" t="s">
        <v>76</v>
      </c>
      <c r="C156" s="3" t="s">
        <v>72</v>
      </c>
      <c r="D156" s="3" t="s">
        <v>54</v>
      </c>
      <c r="E156" s="3" t="s">
        <v>197</v>
      </c>
      <c r="F156" s="3"/>
      <c r="G156" s="4">
        <v>225</v>
      </c>
    </row>
    <row r="157" spans="1:7" ht="78">
      <c r="A157" s="13" t="s">
        <v>150</v>
      </c>
      <c r="B157" s="3" t="s">
        <v>76</v>
      </c>
      <c r="C157" s="5" t="s">
        <v>72</v>
      </c>
      <c r="D157" s="5" t="s">
        <v>54</v>
      </c>
      <c r="E157" s="5" t="s">
        <v>197</v>
      </c>
      <c r="F157" s="5" t="s">
        <v>157</v>
      </c>
      <c r="G157" s="6">
        <v>225</v>
      </c>
    </row>
    <row r="158" spans="1:7" s="2" customFormat="1" ht="46.5">
      <c r="A158" s="93" t="s">
        <v>194</v>
      </c>
      <c r="B158" s="20" t="s">
        <v>76</v>
      </c>
      <c r="C158" s="3" t="s">
        <v>72</v>
      </c>
      <c r="D158" s="3" t="s">
        <v>54</v>
      </c>
      <c r="E158" s="20" t="s">
        <v>158</v>
      </c>
      <c r="F158" s="3"/>
      <c r="G158" s="4">
        <v>330</v>
      </c>
    </row>
    <row r="159" spans="1:7" ht="78" thickBot="1">
      <c r="A159" s="49" t="s">
        <v>150</v>
      </c>
      <c r="B159" s="33" t="s">
        <v>76</v>
      </c>
      <c r="C159" s="34" t="s">
        <v>72</v>
      </c>
      <c r="D159" s="34" t="s">
        <v>54</v>
      </c>
      <c r="E159" s="34" t="s">
        <v>158</v>
      </c>
      <c r="F159" s="57">
        <v>621</v>
      </c>
      <c r="G159" s="35">
        <v>330</v>
      </c>
    </row>
    <row r="160" spans="1:7" ht="15.75" thickBot="1">
      <c r="A160" s="95" t="s">
        <v>67</v>
      </c>
      <c r="B160" s="59" t="s">
        <v>76</v>
      </c>
      <c r="C160" s="46" t="s">
        <v>68</v>
      </c>
      <c r="D160" s="46" t="s">
        <v>55</v>
      </c>
      <c r="E160" s="46"/>
      <c r="F160" s="46"/>
      <c r="G160" s="61">
        <f>G161+G166</f>
        <v>660</v>
      </c>
    </row>
    <row r="161" spans="1:7" s="2" customFormat="1" ht="15.75" thickBot="1">
      <c r="A161" s="95" t="s">
        <v>36</v>
      </c>
      <c r="B161" s="46" t="s">
        <v>76</v>
      </c>
      <c r="C161" s="46" t="s">
        <v>68</v>
      </c>
      <c r="D161" s="46" t="s">
        <v>54</v>
      </c>
      <c r="E161" s="46"/>
      <c r="F161" s="46"/>
      <c r="G161" s="61">
        <f>G164</f>
        <v>600</v>
      </c>
    </row>
    <row r="162" spans="1:7" s="2" customFormat="1" ht="30.75">
      <c r="A162" s="115" t="s">
        <v>181</v>
      </c>
      <c r="B162" s="37" t="s">
        <v>76</v>
      </c>
      <c r="C162" s="37" t="s">
        <v>68</v>
      </c>
      <c r="D162" s="37" t="s">
        <v>54</v>
      </c>
      <c r="E162" s="37" t="s">
        <v>31</v>
      </c>
      <c r="F162" s="37"/>
      <c r="G162" s="113">
        <v>600</v>
      </c>
    </row>
    <row r="163" spans="1:7" ht="15">
      <c r="A163" s="9" t="s">
        <v>58</v>
      </c>
      <c r="B163" s="3" t="s">
        <v>76</v>
      </c>
      <c r="C163" s="5" t="s">
        <v>68</v>
      </c>
      <c r="D163" s="5" t="s">
        <v>54</v>
      </c>
      <c r="E163" s="5" t="s">
        <v>32</v>
      </c>
      <c r="F163" s="5"/>
      <c r="G163" s="6">
        <v>600</v>
      </c>
    </row>
    <row r="164" spans="1:7" ht="45.75" customHeight="1">
      <c r="A164" s="13" t="s">
        <v>187</v>
      </c>
      <c r="B164" s="14" t="s">
        <v>76</v>
      </c>
      <c r="C164" s="5" t="s">
        <v>68</v>
      </c>
      <c r="D164" s="5" t="s">
        <v>54</v>
      </c>
      <c r="E164" s="5" t="s">
        <v>2</v>
      </c>
      <c r="F164" s="17"/>
      <c r="G164" s="6">
        <f>G165</f>
        <v>600</v>
      </c>
    </row>
    <row r="165" spans="1:7" ht="46.5">
      <c r="A165" s="13" t="s">
        <v>1</v>
      </c>
      <c r="B165" s="3" t="s">
        <v>76</v>
      </c>
      <c r="C165" s="5" t="s">
        <v>68</v>
      </c>
      <c r="D165" s="5" t="s">
        <v>54</v>
      </c>
      <c r="E165" s="5" t="s">
        <v>2</v>
      </c>
      <c r="F165" s="17">
        <v>321</v>
      </c>
      <c r="G165" s="6">
        <v>600</v>
      </c>
    </row>
    <row r="166" spans="1:7" s="2" customFormat="1" ht="15.75" thickBot="1">
      <c r="A166" s="105" t="s">
        <v>69</v>
      </c>
      <c r="B166" s="47" t="s">
        <v>76</v>
      </c>
      <c r="C166" s="33" t="s">
        <v>68</v>
      </c>
      <c r="D166" s="33" t="s">
        <v>70</v>
      </c>
      <c r="E166" s="33"/>
      <c r="F166" s="33"/>
      <c r="G166" s="48">
        <f>G167</f>
        <v>60</v>
      </c>
    </row>
    <row r="167" spans="1:7" ht="78" customHeight="1" thickBot="1">
      <c r="A167" s="78" t="s">
        <v>215</v>
      </c>
      <c r="B167" s="59" t="s">
        <v>76</v>
      </c>
      <c r="C167" s="59" t="s">
        <v>68</v>
      </c>
      <c r="D167" s="59" t="s">
        <v>70</v>
      </c>
      <c r="E167" s="59" t="s">
        <v>159</v>
      </c>
      <c r="F167" s="79"/>
      <c r="G167" s="87">
        <f>G168</f>
        <v>60</v>
      </c>
    </row>
    <row r="168" spans="1:7" s="2" customFormat="1" ht="78">
      <c r="A168" s="82" t="s">
        <v>216</v>
      </c>
      <c r="B168" s="111" t="s">
        <v>76</v>
      </c>
      <c r="C168" s="37" t="s">
        <v>68</v>
      </c>
      <c r="D168" s="37" t="s">
        <v>70</v>
      </c>
      <c r="E168" s="37" t="s">
        <v>160</v>
      </c>
      <c r="F168" s="112"/>
      <c r="G168" s="116">
        <f>G169+G173</f>
        <v>60</v>
      </c>
    </row>
    <row r="169" spans="1:7" s="2" customFormat="1" ht="30.75">
      <c r="A169" s="19" t="s">
        <v>161</v>
      </c>
      <c r="B169" s="3" t="s">
        <v>76</v>
      </c>
      <c r="C169" s="3" t="s">
        <v>68</v>
      </c>
      <c r="D169" s="3" t="s">
        <v>70</v>
      </c>
      <c r="E169" s="3" t="s">
        <v>162</v>
      </c>
      <c r="F169" s="18"/>
      <c r="G169" s="114">
        <v>50</v>
      </c>
    </row>
    <row r="170" spans="1:7" s="2" customFormat="1" ht="30.75">
      <c r="A170" s="117" t="s">
        <v>163</v>
      </c>
      <c r="B170" s="20" t="s">
        <v>76</v>
      </c>
      <c r="C170" s="3" t="s">
        <v>68</v>
      </c>
      <c r="D170" s="3" t="s">
        <v>70</v>
      </c>
      <c r="E170" s="3" t="s">
        <v>195</v>
      </c>
      <c r="F170" s="18"/>
      <c r="G170" s="114">
        <v>50</v>
      </c>
    </row>
    <row r="171" spans="1:7" s="118" customFormat="1" ht="30.75">
      <c r="A171" s="103" t="s">
        <v>3</v>
      </c>
      <c r="B171" s="14" t="s">
        <v>76</v>
      </c>
      <c r="C171" s="5" t="s">
        <v>68</v>
      </c>
      <c r="D171" s="5" t="s">
        <v>70</v>
      </c>
      <c r="E171" s="5" t="s">
        <v>195</v>
      </c>
      <c r="F171" s="17">
        <v>322</v>
      </c>
      <c r="G171" s="16">
        <v>50</v>
      </c>
    </row>
    <row r="172" spans="1:7" ht="46.5">
      <c r="A172" s="19" t="s">
        <v>164</v>
      </c>
      <c r="B172" s="20" t="s">
        <v>76</v>
      </c>
      <c r="C172" s="3" t="s">
        <v>68</v>
      </c>
      <c r="D172" s="3" t="s">
        <v>70</v>
      </c>
      <c r="E172" s="3" t="s">
        <v>165</v>
      </c>
      <c r="F172" s="18"/>
      <c r="G172" s="4">
        <f>G173</f>
        <v>10</v>
      </c>
    </row>
    <row r="173" spans="1:7" s="2" customFormat="1" ht="46.5">
      <c r="A173" s="19" t="s">
        <v>166</v>
      </c>
      <c r="B173" s="111" t="s">
        <v>76</v>
      </c>
      <c r="C173" s="37" t="s">
        <v>68</v>
      </c>
      <c r="D173" s="37" t="s">
        <v>70</v>
      </c>
      <c r="E173" s="37" t="s">
        <v>167</v>
      </c>
      <c r="F173" s="112"/>
      <c r="G173" s="113">
        <v>10</v>
      </c>
    </row>
    <row r="174" spans="1:7" ht="30.75">
      <c r="A174" s="49" t="s">
        <v>3</v>
      </c>
      <c r="B174" s="33" t="s">
        <v>76</v>
      </c>
      <c r="C174" s="34" t="s">
        <v>68</v>
      </c>
      <c r="D174" s="34" t="s">
        <v>70</v>
      </c>
      <c r="E174" s="34" t="s">
        <v>167</v>
      </c>
      <c r="F174" s="57">
        <v>322</v>
      </c>
      <c r="G174" s="35">
        <v>10</v>
      </c>
    </row>
    <row r="175" spans="1:7" ht="51.75" customHeight="1">
      <c r="A175" s="19" t="s">
        <v>185</v>
      </c>
      <c r="B175" s="3" t="s">
        <v>76</v>
      </c>
      <c r="C175" s="3" t="s">
        <v>57</v>
      </c>
      <c r="D175" s="3" t="s">
        <v>55</v>
      </c>
      <c r="E175" s="3"/>
      <c r="F175" s="18"/>
      <c r="G175" s="4">
        <f>G178</f>
        <v>38</v>
      </c>
    </row>
    <row r="176" spans="1:7" ht="31.5" customHeight="1">
      <c r="A176" s="9" t="s">
        <v>168</v>
      </c>
      <c r="B176" s="14" t="s">
        <v>76</v>
      </c>
      <c r="C176" s="14" t="s">
        <v>57</v>
      </c>
      <c r="D176" s="14" t="s">
        <v>54</v>
      </c>
      <c r="E176" s="14"/>
      <c r="F176" s="30"/>
      <c r="G176" s="31">
        <v>38</v>
      </c>
    </row>
    <row r="177" spans="1:7" ht="32.25" customHeight="1">
      <c r="A177" s="15" t="s">
        <v>181</v>
      </c>
      <c r="B177" s="14" t="s">
        <v>76</v>
      </c>
      <c r="C177" s="14" t="s">
        <v>57</v>
      </c>
      <c r="D177" s="14" t="s">
        <v>54</v>
      </c>
      <c r="E177" s="14" t="s">
        <v>31</v>
      </c>
      <c r="F177" s="30"/>
      <c r="G177" s="31">
        <v>38</v>
      </c>
    </row>
    <row r="178" spans="1:7" ht="15">
      <c r="A178" s="9" t="s">
        <v>58</v>
      </c>
      <c r="B178" s="5" t="s">
        <v>76</v>
      </c>
      <c r="C178" s="5" t="s">
        <v>57</v>
      </c>
      <c r="D178" s="5" t="s">
        <v>54</v>
      </c>
      <c r="E178" s="5" t="s">
        <v>32</v>
      </c>
      <c r="F178" s="5"/>
      <c r="G178" s="6">
        <f>G179</f>
        <v>38</v>
      </c>
    </row>
    <row r="179" spans="1:7" ht="30.75">
      <c r="A179" s="13" t="s">
        <v>186</v>
      </c>
      <c r="B179" s="14" t="s">
        <v>76</v>
      </c>
      <c r="C179" s="5" t="s">
        <v>57</v>
      </c>
      <c r="D179" s="5" t="s">
        <v>54</v>
      </c>
      <c r="E179" s="5" t="s">
        <v>169</v>
      </c>
      <c r="F179" s="17"/>
      <c r="G179" s="6">
        <f>G180</f>
        <v>38</v>
      </c>
    </row>
    <row r="180" spans="1:7" ht="15">
      <c r="A180" s="13" t="s">
        <v>170</v>
      </c>
      <c r="B180" s="5" t="s">
        <v>76</v>
      </c>
      <c r="C180" s="5" t="s">
        <v>57</v>
      </c>
      <c r="D180" s="5" t="s">
        <v>54</v>
      </c>
      <c r="E180" s="5" t="s">
        <v>169</v>
      </c>
      <c r="F180" s="17">
        <v>730</v>
      </c>
      <c r="G180" s="6">
        <v>38</v>
      </c>
    </row>
  </sheetData>
  <sheetProtection/>
  <autoFilter ref="A14:G14"/>
  <mergeCells count="11">
    <mergeCell ref="G12:G13"/>
    <mergeCell ref="A12:A13"/>
    <mergeCell ref="B12:B13"/>
    <mergeCell ref="B1:G4"/>
    <mergeCell ref="A8:G8"/>
    <mergeCell ref="A9:G9"/>
    <mergeCell ref="A10:G10"/>
    <mergeCell ref="C12:C13"/>
    <mergeCell ref="D12:D13"/>
    <mergeCell ref="E12:E13"/>
    <mergeCell ref="F12:F13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5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Рыженкова Елена Николаевна</dc:creator>
  <cp:keywords/>
  <dc:description>POI XSSF rep:2.37.0.92</dc:description>
  <cp:lastModifiedBy>бухгалтер</cp:lastModifiedBy>
  <cp:lastPrinted>2016-11-21T11:52:39Z</cp:lastPrinted>
  <dcterms:created xsi:type="dcterms:W3CDTF">2015-10-13T11:43:09Z</dcterms:created>
  <dcterms:modified xsi:type="dcterms:W3CDTF">2016-11-28T15:31:34Z</dcterms:modified>
  <cp:category/>
  <cp:version/>
  <cp:contentType/>
  <cp:contentStatus/>
</cp:coreProperties>
</file>