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40" windowWidth="15480" windowHeight="66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<sst xmlns="http://schemas.openxmlformats.org/spreadsheetml/2006/main" count="89" uniqueCount="89">
  <si>
    <t>Наименование показателя</t>
  </si>
  <si>
    <t>Код дохода по КД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</si>
  <si>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</si>
  <si>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</si>
  <si>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</si>
  <si>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</si>
  <si>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</si>
  <si>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</si>
  <si>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</si>
  <si>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</si>
  <si>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</si>
  <si>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</si>
  <si>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</si>
  <si>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</si>
  <si>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</si>
  <si>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</si>
  <si>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</si>
  <si>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</si>
  <si>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</si>
  <si>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</si>
  <si>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</si>
  <si>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Дотации бюджетам сельских поселений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</si>
  <si>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</si>
  <si>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</si>
  <si>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</si>
  <si>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</si>
  <si>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</si>
  <si>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182 1 01 02010 01 0000 110</t>
  </si>
  <si>
    <t>182 1 01 02020 01 0000 110</t>
  </si>
  <si>
    <t>182 1 01 02030 01 0000 110</t>
  </si>
  <si>
    <t>182 1 01 02000 01 0000 110</t>
  </si>
  <si>
    <t>100 1 03 02000 01 0000 110</t>
  </si>
  <si>
    <t>182 1 06 01000 00 0000 110</t>
  </si>
  <si>
    <t>182 1 06 01030 10 0000 110</t>
  </si>
  <si>
    <t>182 1 06 06000 00 0000 110</t>
  </si>
  <si>
    <t>182 1 06 06033 10 0000 110</t>
  </si>
  <si>
    <t>182 1 06 06043 10 0000 110</t>
  </si>
  <si>
    <t>607 1 11 00000 00 0000 000</t>
  </si>
  <si>
    <t>607 1 11 05075 10 0000 120</t>
  </si>
  <si>
    <t>607 1 11 09045 10 0111 120</t>
  </si>
  <si>
    <t>607 2 00 00000 00 0000 000</t>
  </si>
  <si>
    <t>607 2 02 00000 00 0000 000</t>
  </si>
  <si>
    <t>Прочие неналоговые доходы бюджетов сельских поселений</t>
  </si>
  <si>
    <t>607 1 17 05050 10 0506 180</t>
  </si>
  <si>
    <t>ПРОЧИЕ НЕНАЛОГОВЫЕ ДОХОДЫ</t>
  </si>
  <si>
    <t>607 1 17 00000 00 0000 180</t>
  </si>
  <si>
    <t xml:space="preserve">Субсидии бюджетам субъектов Российской Федерации и муниципальных образований </t>
  </si>
  <si>
    <t>Субсидии бюджетам поселений на осуществление дорожной деятельности в отношении автодорог общего пользования, а также капремонта и ремонта дворовых территорий</t>
  </si>
  <si>
    <t>Прочие субсидии бюджетам сельских поселений</t>
  </si>
  <si>
    <t>Иные межбюджетные трансферты</t>
  </si>
  <si>
    <t>Прочие межбюджетные трансферты, передаваемые бюджетам сельских поселений</t>
  </si>
  <si>
    <t xml:space="preserve"> Бюджет 2019 год  (тыс. руб.)</t>
  </si>
  <si>
    <t>Субвенции бюджетам сельских поселений на  выполнение переданных полномочий субъектов Российской Федерации</t>
  </si>
  <si>
    <t>607 2 02 49999 10 0000 150</t>
  </si>
  <si>
    <t>607 2 02 40000 00 0000 150</t>
  </si>
  <si>
    <t>607 2 02 30024 10 0000 150</t>
  </si>
  <si>
    <t>607 2 02 35118 10 0000 150</t>
  </si>
  <si>
    <t>607 2 02 3000 00 0000 150</t>
  </si>
  <si>
    <t>607 2 02 15001 10 0000 150</t>
  </si>
  <si>
    <t>607 2 02 20000 10 0000 150</t>
  </si>
  <si>
    <t>607 2 02 20216 10 0000 150</t>
  </si>
  <si>
    <t>607 2 02 29999 10 0000 150</t>
  </si>
  <si>
    <t>100 1 03 02231 01 0000 110</t>
  </si>
  <si>
    <t>100 1 03 02241 01 0000 110</t>
  </si>
  <si>
    <t>100 1 03 02251 01 0000 110</t>
  </si>
  <si>
    <t>Исполнение на 01.07.2019года (тыс. руб.)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</si>
  <si>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</si>
  <si>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</si>
  <si>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100 1 05 030000  00 0000 110</t>
  </si>
  <si>
    <t>НАЛОГИ НА СОВОКУПНЫЙ ДОХОД</t>
  </si>
  <si>
    <t>100 1 05 030100 10 0000 110</t>
  </si>
  <si>
    <t>Единый сельскохозяйственный налог</t>
  </si>
  <si>
    <t>607 1 13 00000 00 0000 000</t>
  </si>
  <si>
    <t>ДОХОДЫ ОТ ОКАЗАНИЯ ПЛАТНЫХ РАБОТ (УСЛУГ) И КОМПЕНСАЦИИ ЗАТРАТ ГОСУДАРСТВА</t>
  </si>
  <si>
    <t>607 1 13 02995 10 0000 130</t>
  </si>
  <si>
    <t>Прочие доходы от компенсации затрат бюджетов сельских поселений</t>
  </si>
  <si>
    <t>607 1 13 01995 10 0507 130</t>
  </si>
  <si>
    <t>Прочие неналоговые доходы от оказания платных услуг получателями средств бюджетов сельских поселений</t>
  </si>
  <si>
    <t>Доходы от продажи земельных участков, находящихся в собственности сельских поселений ( за исключением земельных участков муниципальных бюджетных и автономных учреждений)</t>
  </si>
  <si>
    <t>607 114 06025 10 0000 430</t>
  </si>
  <si>
    <t>607 1 14 00000 00 0000 000</t>
  </si>
  <si>
    <t>Доходы от продажи  материальных и нематериальных активов</t>
  </si>
  <si>
    <t>607219 00000 00 00 0000 150</t>
  </si>
  <si>
    <t>ВОЗВРАТ ОСТАТКОВ СУБСИДИЙ, СУБВЕНЦИЙ И ИНЫХ  МЕЖБЮДЖЕТНЫЪХ ТРАНСФЕРТОВ, ИМЕЮЩИХ ЦЕЛЕВОЕ НАЗНАЧЕНИЕ ПРОШЛЫХ ЛЕТ</t>
  </si>
  <si>
    <t>607 2 19 60010 10 0000 150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</si>
  <si>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</si>
  <si>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% исполнения</t>
  </si>
  <si>
    <t>Поступления доходов в бюджет Елизаветинского сельского поселения за 1 полугодие 2019 года</t>
  </si>
  <si>
    <r>
      <rPr>
        <b/>
        <sz val="10"/>
        <rFont val="Calibri"/>
        <family val="2"/>
      </rPr>
      <t>Приложение 2</t>
    </r>
    <r>
      <rPr>
        <sz val="10"/>
        <rFont val="Calibri"/>
        <family val="2"/>
      </rPr>
      <t xml:space="preserve"> к постановлению администрации       Елизаветинского сельского поселения                                   от 23.07.2019 № 283</t>
    </r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</si>
</sst>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[$-10419]###\ ###\ ###\ ###\ ##0.00"/>
    <numFmt numFmtId="183" formatCode="0.0"/>
  </numFmts>
  <fonts count="46">
    <font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Calibri"/>
      <family val="2"/>
    </font>
    <font>
      <b/>
      <sz val="12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u val="single"/>
      <sz val="11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62"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8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1" fillId="0" borderId="0" xfId="0" applyFont="1" applyFill="1" applyBorder="1" applyAlignment="1">
      <alignment/>
    </xf>
    <xf numFmtId="0" fontId="2" fillId="33" borderId="10" xfId="33" applyNumberFormat="1" applyFont="1" applyFill="1" applyBorder="1" applyAlignment="1">
      <alignment horizontal="center" vertical="center" wrapText="1" readingOrder="1"/>
      <protection/>
    </xf>
    <xf numFmtId="0" fontId="3" fillId="0" borderId="10" xfId="33" applyNumberFormat="1" applyFont="1" applyFill="1" applyBorder="1" applyAlignment="1">
      <alignment horizontal="left" vertical="center" wrapText="1" readingOrder="1"/>
      <protection/>
    </xf>
    <xf numFmtId="0" fontId="3" fillId="0" borderId="10" xfId="33" applyNumberFormat="1" applyFont="1" applyFill="1" applyBorder="1" applyAlignment="1">
      <alignment horizontal="center" vertical="center" wrapText="1" readingOrder="1"/>
      <protection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center" vertical="center" wrapText="1" readingOrder="1"/>
      <protection/>
    </xf>
    <xf numFmtId="49" fontId="6" fillId="0" borderId="1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wrapText="1"/>
    </xf>
    <xf numFmtId="0" fontId="2" fillId="33" borderId="12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0" fontId="5" fillId="0" borderId="10" xfId="33" applyNumberFormat="1" applyFont="1" applyFill="1" applyBorder="1" applyAlignment="1">
      <alignment horizontal="center" vertical="center" wrapText="1" readingOrder="1"/>
      <protection/>
    </xf>
    <xf numFmtId="49" fontId="7" fillId="0" borderId="0" xfId="0" applyNumberFormat="1" applyFont="1" applyFill="1" applyBorder="1" applyAlignment="1">
      <alignment horizontal="center" vertical="center" wrapText="1"/>
    </xf>
    <xf numFmtId="2" fontId="4" fillId="0" borderId="10" xfId="33" applyNumberFormat="1" applyFont="1" applyFill="1" applyBorder="1" applyAlignment="1">
      <alignment horizontal="center" vertical="center" wrapText="1" readingOrder="1"/>
      <protection/>
    </xf>
    <xf numFmtId="2" fontId="2" fillId="0" borderId="10" xfId="33" applyNumberFormat="1" applyFont="1" applyFill="1" applyBorder="1" applyAlignment="1">
      <alignment horizontal="center" vertical="center" wrapText="1" readingOrder="1"/>
      <protection/>
    </xf>
    <xf numFmtId="49" fontId="7" fillId="0" borderId="13" xfId="0" applyNumberFormat="1" applyFont="1" applyFill="1" applyBorder="1" applyAlignment="1">
      <alignment horizontal="center" vertical="center" wrapText="1"/>
    </xf>
    <xf numFmtId="0" fontId="2" fillId="33" borderId="14" xfId="33" applyNumberFormat="1" applyFont="1" applyFill="1" applyBorder="1" applyAlignment="1">
      <alignment horizontal="center" vertical="center" wrapText="1" readingOrder="1"/>
      <protection/>
    </xf>
    <xf numFmtId="0" fontId="4" fillId="0" borderId="10" xfId="33" applyNumberFormat="1" applyFont="1" applyFill="1" applyBorder="1" applyAlignment="1">
      <alignment horizontal="center" vertical="center" wrapText="1" readingOrder="1"/>
      <protection/>
    </xf>
    <xf numFmtId="2" fontId="1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" fillId="0" borderId="10" xfId="33" applyFont="1" applyBorder="1" applyAlignment="1">
      <alignment horizontal="left" vertical="center" wrapText="1" readingOrder="1"/>
      <protection/>
    </xf>
    <xf numFmtId="2" fontId="2" fillId="0" borderId="10" xfId="33" applyNumberFormat="1" applyFont="1" applyBorder="1" applyAlignment="1">
      <alignment horizontal="center" vertical="center" wrapText="1" readingOrder="1"/>
      <protection/>
    </xf>
    <xf numFmtId="0" fontId="2" fillId="0" borderId="10" xfId="33" applyFont="1" applyBorder="1" applyAlignment="1">
      <alignment horizontal="center" vertical="center" wrapText="1" readingOrder="1"/>
      <protection/>
    </xf>
    <xf numFmtId="0" fontId="4" fillId="0" borderId="10" xfId="33" applyFont="1" applyBorder="1" applyAlignment="1">
      <alignment horizontal="left" vertical="center" wrapText="1" readingOrder="1"/>
      <protection/>
    </xf>
    <xf numFmtId="2" fontId="4" fillId="0" borderId="10" xfId="33" applyNumberFormat="1" applyFont="1" applyBorder="1" applyAlignment="1">
      <alignment horizontal="center" vertical="center" wrapText="1" readingOrder="1"/>
      <protection/>
    </xf>
    <xf numFmtId="0" fontId="4" fillId="0" borderId="10" xfId="33" applyFont="1" applyBorder="1" applyAlignment="1">
      <alignment horizontal="center" vertical="center" wrapText="1" readingOrder="1"/>
      <protection/>
    </xf>
    <xf numFmtId="0" fontId="3" fillId="0" borderId="10" xfId="33" applyFont="1" applyBorder="1" applyAlignment="1">
      <alignment horizontal="left" vertical="center" wrapText="1" readingOrder="1"/>
      <protection/>
    </xf>
    <xf numFmtId="0" fontId="11" fillId="0" borderId="10" xfId="33" applyFont="1" applyBorder="1" applyAlignment="1">
      <alignment horizontal="left" vertical="center" wrapText="1" readingOrder="1"/>
      <protection/>
    </xf>
    <xf numFmtId="183" fontId="2" fillId="0" borderId="10" xfId="33" applyNumberFormat="1" applyFont="1" applyFill="1" applyBorder="1" applyAlignment="1">
      <alignment horizontal="center" vertical="center" wrapText="1" readingOrder="1"/>
      <protection/>
    </xf>
    <xf numFmtId="183" fontId="4" fillId="0" borderId="10" xfId="33" applyNumberFormat="1" applyFont="1" applyFill="1" applyBorder="1" applyAlignment="1">
      <alignment horizontal="center" vertical="center" wrapText="1" readingOrder="1"/>
      <protection/>
    </xf>
    <xf numFmtId="49" fontId="8" fillId="0" borderId="0" xfId="0" applyNumberFormat="1" applyFont="1" applyFill="1" applyBorder="1" applyAlignment="1">
      <alignment vertical="distributed" wrapText="1"/>
    </xf>
    <xf numFmtId="49" fontId="8" fillId="0" borderId="0" xfId="0" applyNumberFormat="1" applyFont="1" applyFill="1" applyBorder="1" applyAlignment="1">
      <alignment horizontal="center" vertical="distributed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showGridLines="0" tabSelected="1" zoomScalePageLayoutView="0" workbookViewId="0" topLeftCell="A1">
      <selection activeCell="C2" sqref="C2"/>
    </sheetView>
  </sheetViews>
  <sheetFormatPr defaultColWidth="9.140625" defaultRowHeight="15"/>
  <cols>
    <col min="1" max="1" width="27.28125" style="0" customWidth="1"/>
    <col min="2" max="2" width="55.7109375" style="0" customWidth="1"/>
    <col min="3" max="3" width="16.57421875" style="0" customWidth="1"/>
    <col min="4" max="4" width="16.140625" style="0" customWidth="1"/>
    <col min="5" max="5" width="11.8515625" style="0" customWidth="1"/>
  </cols>
  <sheetData>
    <row r="1" spans="1:6" ht="44.25" customHeight="1">
      <c r="A1" s="30"/>
      <c r="B1" s="30"/>
      <c r="C1" s="31" t="s">
        <v>88</v>
      </c>
      <c r="D1" s="31"/>
      <c r="E1" s="31"/>
      <c r="F1" s="8"/>
    </row>
    <row r="2" spans="1:6" ht="80.25" customHeight="1">
      <c r="A2" s="7"/>
      <c r="B2" s="15" t="s">
        <v>87</v>
      </c>
      <c r="C2" s="12"/>
      <c r="D2" s="12"/>
      <c r="E2" s="12"/>
      <c r="F2" s="8"/>
    </row>
    <row r="3" spans="1:5" ht="38.25">
      <c r="A3" s="1" t="s">
        <v>1</v>
      </c>
      <c r="B3" s="9" t="s">
        <v>0</v>
      </c>
      <c r="C3" s="16" t="s">
        <v>51</v>
      </c>
      <c r="D3" s="16" t="s">
        <v>65</v>
      </c>
      <c r="E3" s="16" t="s">
        <v>86</v>
      </c>
    </row>
    <row r="4" spans="1:5" ht="40.5">
      <c r="A4" s="10"/>
      <c r="B4" s="11" t="s">
        <v>5</v>
      </c>
      <c r="C4" s="14">
        <v>16268.9</v>
      </c>
      <c r="D4" s="14">
        <f>D5+D22</f>
        <v>6336.91</v>
      </c>
      <c r="E4" s="28">
        <f>D4/C4*100</f>
        <v>38.951066144607196</v>
      </c>
    </row>
    <row r="5" spans="1:5" ht="20.25">
      <c r="A5" s="10"/>
      <c r="B5" s="11" t="s">
        <v>26</v>
      </c>
      <c r="C5" s="14">
        <v>14858.9</v>
      </c>
      <c r="D5" s="14">
        <f>D6+D10+D15+D17+D19</f>
        <v>5493.28</v>
      </c>
      <c r="E5" s="28">
        <f aca="true" t="shared" si="0" ref="E5:E46">D5/C5*100</f>
        <v>36.96962763057831</v>
      </c>
    </row>
    <row r="6" spans="1:5" ht="31.5">
      <c r="A6" s="2" t="s">
        <v>30</v>
      </c>
      <c r="B6" s="3" t="s">
        <v>11</v>
      </c>
      <c r="C6" s="14">
        <v>2186</v>
      </c>
      <c r="D6" s="14">
        <v>1274.98</v>
      </c>
      <c r="E6" s="28">
        <f t="shared" si="0"/>
        <v>58.32479414455627</v>
      </c>
    </row>
    <row r="7" spans="1:5" ht="63.75">
      <c r="A7" s="4" t="s">
        <v>27</v>
      </c>
      <c r="B7" s="4" t="s">
        <v>10</v>
      </c>
      <c r="C7" s="13">
        <v>2170</v>
      </c>
      <c r="D7" s="13">
        <v>1257.27</v>
      </c>
      <c r="E7" s="29">
        <f t="shared" si="0"/>
        <v>57.938709677419354</v>
      </c>
    </row>
    <row r="8" spans="1:9" ht="89.25">
      <c r="A8" s="4" t="s">
        <v>28</v>
      </c>
      <c r="B8" s="4" t="s">
        <v>9</v>
      </c>
      <c r="C8" s="13">
        <v>6</v>
      </c>
      <c r="D8" s="13">
        <v>7.41</v>
      </c>
      <c r="E8" s="29">
        <f t="shared" si="0"/>
        <v>123.50000000000001</v>
      </c>
      <c r="I8" s="19"/>
    </row>
    <row r="9" spans="1:5" ht="38.25">
      <c r="A9" s="4" t="s">
        <v>29</v>
      </c>
      <c r="B9" s="4" t="s">
        <v>8</v>
      </c>
      <c r="C9" s="13">
        <v>10</v>
      </c>
      <c r="D9" s="13">
        <v>10.3</v>
      </c>
      <c r="E9" s="29">
        <f t="shared" si="0"/>
        <v>103</v>
      </c>
    </row>
    <row r="10" spans="1:5" ht="47.25">
      <c r="A10" s="2" t="s">
        <v>31</v>
      </c>
      <c r="B10" s="3" t="s">
        <v>24</v>
      </c>
      <c r="C10" s="14">
        <v>2930</v>
      </c>
      <c r="D10" s="14">
        <v>1571.05</v>
      </c>
      <c r="E10" s="28">
        <f t="shared" si="0"/>
        <v>53.61945392491467</v>
      </c>
    </row>
    <row r="11" spans="1:5" ht="63.75">
      <c r="A11" s="4" t="s">
        <v>62</v>
      </c>
      <c r="B11" s="4" t="s">
        <v>16</v>
      </c>
      <c r="C11" s="13">
        <v>1034</v>
      </c>
      <c r="D11" s="13">
        <v>713.19</v>
      </c>
      <c r="E11" s="29">
        <f t="shared" si="0"/>
        <v>68.97388781431334</v>
      </c>
    </row>
    <row r="12" spans="1:5" ht="76.5">
      <c r="A12" s="4" t="s">
        <v>63</v>
      </c>
      <c r="B12" s="4" t="s">
        <v>15</v>
      </c>
      <c r="C12" s="13">
        <v>13</v>
      </c>
      <c r="D12" s="13">
        <v>5.41</v>
      </c>
      <c r="E12" s="29">
        <f t="shared" si="0"/>
        <v>41.61538461538461</v>
      </c>
    </row>
    <row r="13" spans="1:5" ht="63.75">
      <c r="A13" s="4" t="s">
        <v>64</v>
      </c>
      <c r="B13" s="4" t="s">
        <v>17</v>
      </c>
      <c r="C13" s="13">
        <v>1883</v>
      </c>
      <c r="D13" s="13">
        <v>988.3</v>
      </c>
      <c r="E13" s="29">
        <f t="shared" si="0"/>
        <v>52.485395645246946</v>
      </c>
    </row>
    <row r="14" spans="1:5" ht="63.75">
      <c r="A14" s="4" t="s">
        <v>66</v>
      </c>
      <c r="B14" s="4" t="s">
        <v>67</v>
      </c>
      <c r="C14" s="13"/>
      <c r="D14" s="13">
        <v>-135.85</v>
      </c>
      <c r="E14" s="28"/>
    </row>
    <row r="15" spans="1:5" ht="15">
      <c r="A15" s="20" t="s">
        <v>68</v>
      </c>
      <c r="B15" s="20" t="s">
        <v>69</v>
      </c>
      <c r="C15" s="21"/>
      <c r="D15" s="21">
        <v>19.44</v>
      </c>
      <c r="E15" s="28"/>
    </row>
    <row r="16" spans="1:5" ht="15">
      <c r="A16" s="23" t="s">
        <v>70</v>
      </c>
      <c r="B16" s="23" t="s">
        <v>71</v>
      </c>
      <c r="C16" s="24"/>
      <c r="D16" s="24">
        <v>19.44</v>
      </c>
      <c r="E16" s="28"/>
    </row>
    <row r="17" spans="1:5" ht="31.5">
      <c r="A17" s="2" t="s">
        <v>32</v>
      </c>
      <c r="B17" s="3" t="s">
        <v>7</v>
      </c>
      <c r="C17" s="14">
        <v>832</v>
      </c>
      <c r="D17" s="14">
        <v>139.19</v>
      </c>
      <c r="E17" s="28">
        <f t="shared" si="0"/>
        <v>16.72956730769231</v>
      </c>
    </row>
    <row r="18" spans="1:5" ht="38.25">
      <c r="A18" s="4" t="s">
        <v>33</v>
      </c>
      <c r="B18" s="4" t="s">
        <v>6</v>
      </c>
      <c r="C18" s="13">
        <v>832</v>
      </c>
      <c r="D18" s="13">
        <v>139.19</v>
      </c>
      <c r="E18" s="29">
        <f t="shared" si="0"/>
        <v>16.72956730769231</v>
      </c>
    </row>
    <row r="19" spans="1:5" ht="31.5">
      <c r="A19" s="2" t="s">
        <v>34</v>
      </c>
      <c r="B19" s="3" t="s">
        <v>14</v>
      </c>
      <c r="C19" s="14">
        <v>8910.9</v>
      </c>
      <c r="D19" s="14">
        <f>D20+D21</f>
        <v>2488.62</v>
      </c>
      <c r="E19" s="28">
        <f t="shared" si="0"/>
        <v>27.927818738847925</v>
      </c>
    </row>
    <row r="20" spans="1:5" ht="25.5">
      <c r="A20" s="4" t="s">
        <v>35</v>
      </c>
      <c r="B20" s="4" t="s">
        <v>13</v>
      </c>
      <c r="C20" s="13">
        <v>4100</v>
      </c>
      <c r="D20" s="13">
        <v>1917.69</v>
      </c>
      <c r="E20" s="29">
        <f t="shared" si="0"/>
        <v>46.77292682926829</v>
      </c>
    </row>
    <row r="21" spans="1:5" ht="25.5">
      <c r="A21" s="4" t="s">
        <v>36</v>
      </c>
      <c r="B21" s="4" t="s">
        <v>12</v>
      </c>
      <c r="C21" s="13">
        <v>4810.9</v>
      </c>
      <c r="D21" s="13">
        <v>570.93</v>
      </c>
      <c r="E21" s="29">
        <f t="shared" si="0"/>
        <v>11.867426053337212</v>
      </c>
    </row>
    <row r="22" spans="1:5" ht="20.25">
      <c r="A22" s="4"/>
      <c r="B22" s="11" t="s">
        <v>25</v>
      </c>
      <c r="C22" s="14">
        <v>1410</v>
      </c>
      <c r="D22" s="14">
        <f>D23+D26+D29+D31</f>
        <v>843.63</v>
      </c>
      <c r="E22" s="28">
        <f t="shared" si="0"/>
        <v>59.831914893617025</v>
      </c>
    </row>
    <row r="23" spans="1:5" ht="47.25">
      <c r="A23" s="2" t="s">
        <v>37</v>
      </c>
      <c r="B23" s="3" t="s">
        <v>19</v>
      </c>
      <c r="C23" s="14">
        <v>1300</v>
      </c>
      <c r="D23" s="14">
        <f>D24+D25</f>
        <v>698.61</v>
      </c>
      <c r="E23" s="28">
        <f t="shared" si="0"/>
        <v>53.73923076923077</v>
      </c>
    </row>
    <row r="24" spans="1:5" ht="25.5">
      <c r="A24" s="4" t="s">
        <v>38</v>
      </c>
      <c r="B24" s="4" t="s">
        <v>18</v>
      </c>
      <c r="C24" s="13">
        <v>500</v>
      </c>
      <c r="D24" s="13">
        <v>76.14</v>
      </c>
      <c r="E24" s="29">
        <f t="shared" si="0"/>
        <v>15.228</v>
      </c>
    </row>
    <row r="25" spans="1:5" ht="63.75">
      <c r="A25" s="4" t="s">
        <v>39</v>
      </c>
      <c r="B25" s="4" t="s">
        <v>4</v>
      </c>
      <c r="C25" s="13">
        <v>800</v>
      </c>
      <c r="D25" s="13">
        <v>622.47</v>
      </c>
      <c r="E25" s="29">
        <f t="shared" si="0"/>
        <v>77.80875</v>
      </c>
    </row>
    <row r="26" spans="1:5" ht="25.5">
      <c r="A26" s="20" t="s">
        <v>72</v>
      </c>
      <c r="B26" s="20" t="s">
        <v>73</v>
      </c>
      <c r="C26" s="21">
        <v>60</v>
      </c>
      <c r="D26" s="21">
        <v>75.15</v>
      </c>
      <c r="E26" s="28">
        <f t="shared" si="0"/>
        <v>125.25000000000001</v>
      </c>
    </row>
    <row r="27" spans="1:5" ht="25.5">
      <c r="A27" s="23" t="s">
        <v>74</v>
      </c>
      <c r="B27" s="23" t="s">
        <v>75</v>
      </c>
      <c r="C27" s="24"/>
      <c r="D27" s="24">
        <v>58.55</v>
      </c>
      <c r="E27" s="28"/>
    </row>
    <row r="28" spans="1:5" ht="25.5">
      <c r="A28" s="23" t="s">
        <v>76</v>
      </c>
      <c r="B28" s="23" t="s">
        <v>77</v>
      </c>
      <c r="C28" s="24">
        <v>60</v>
      </c>
      <c r="D28" s="24">
        <v>16.6</v>
      </c>
      <c r="E28" s="29">
        <f t="shared" si="0"/>
        <v>27.666666666666668</v>
      </c>
    </row>
    <row r="29" spans="1:5" ht="31.5">
      <c r="A29" s="20" t="s">
        <v>80</v>
      </c>
      <c r="B29" s="26" t="s">
        <v>81</v>
      </c>
      <c r="C29" s="21"/>
      <c r="D29" s="21">
        <v>16.62</v>
      </c>
      <c r="E29" s="28"/>
    </row>
    <row r="30" spans="1:5" ht="38.25">
      <c r="A30" s="23" t="s">
        <v>79</v>
      </c>
      <c r="B30" s="23" t="s">
        <v>78</v>
      </c>
      <c r="C30" s="24"/>
      <c r="D30" s="24">
        <v>16.62</v>
      </c>
      <c r="E30" s="28"/>
    </row>
    <row r="31" spans="1:5" ht="31.5">
      <c r="A31" s="2" t="s">
        <v>45</v>
      </c>
      <c r="B31" s="5" t="s">
        <v>44</v>
      </c>
      <c r="C31" s="14">
        <v>50</v>
      </c>
      <c r="D31" s="14">
        <v>53.25</v>
      </c>
      <c r="E31" s="28">
        <f t="shared" si="0"/>
        <v>106.5</v>
      </c>
    </row>
    <row r="32" spans="1:5" ht="15">
      <c r="A32" s="4" t="s">
        <v>43</v>
      </c>
      <c r="B32" s="4" t="s">
        <v>42</v>
      </c>
      <c r="C32" s="13">
        <v>50</v>
      </c>
      <c r="D32" s="13">
        <v>53.25</v>
      </c>
      <c r="E32" s="29">
        <f t="shared" si="0"/>
        <v>106.5</v>
      </c>
    </row>
    <row r="33" spans="1:5" ht="31.5">
      <c r="A33" s="2" t="s">
        <v>40</v>
      </c>
      <c r="B33" s="3" t="s">
        <v>23</v>
      </c>
      <c r="C33" s="14">
        <v>44258.78</v>
      </c>
      <c r="D33" s="14">
        <f>D34+D44</f>
        <v>12753.41</v>
      </c>
      <c r="E33" s="28">
        <f t="shared" si="0"/>
        <v>28.815548011038715</v>
      </c>
    </row>
    <row r="34" spans="1:6" ht="47.25">
      <c r="A34" s="2" t="s">
        <v>41</v>
      </c>
      <c r="B34" s="3" t="s">
        <v>22</v>
      </c>
      <c r="C34" s="14">
        <f>C35+C36+C39+C42</f>
        <v>44258.78</v>
      </c>
      <c r="D34" s="14">
        <f>D35+D36+D39+D42</f>
        <v>13284.9</v>
      </c>
      <c r="E34" s="28">
        <f t="shared" si="0"/>
        <v>30.016417081537266</v>
      </c>
      <c r="F34" s="18"/>
    </row>
    <row r="35" spans="1:5" ht="25.5">
      <c r="A35" s="5" t="s">
        <v>58</v>
      </c>
      <c r="B35" s="5" t="s">
        <v>21</v>
      </c>
      <c r="C35" s="14">
        <v>21643.9</v>
      </c>
      <c r="D35" s="14">
        <v>12469.13</v>
      </c>
      <c r="E35" s="28">
        <f t="shared" si="0"/>
        <v>57.61036596916451</v>
      </c>
    </row>
    <row r="36" spans="1:5" ht="25.5">
      <c r="A36" s="5" t="s">
        <v>59</v>
      </c>
      <c r="B36" s="6" t="s">
        <v>46</v>
      </c>
      <c r="C36" s="14">
        <v>8913.06</v>
      </c>
      <c r="D36" s="14">
        <v>673.1</v>
      </c>
      <c r="E36" s="28">
        <f t="shared" si="0"/>
        <v>7.551839660004534</v>
      </c>
    </row>
    <row r="37" spans="1:5" ht="38.25">
      <c r="A37" s="4" t="s">
        <v>60</v>
      </c>
      <c r="B37" s="17" t="s">
        <v>47</v>
      </c>
      <c r="C37" s="13">
        <v>3868.2</v>
      </c>
      <c r="D37" s="13">
        <v>0</v>
      </c>
      <c r="E37" s="29">
        <f t="shared" si="0"/>
        <v>0</v>
      </c>
    </row>
    <row r="38" spans="1:5" ht="15">
      <c r="A38" s="4" t="s">
        <v>61</v>
      </c>
      <c r="B38" s="17" t="s">
        <v>48</v>
      </c>
      <c r="C38" s="13">
        <v>5044.86</v>
      </c>
      <c r="D38" s="13">
        <v>673.1</v>
      </c>
      <c r="E38" s="29">
        <f t="shared" si="0"/>
        <v>13.342292947673476</v>
      </c>
    </row>
    <row r="39" spans="1:5" ht="25.5">
      <c r="A39" s="5" t="s">
        <v>57</v>
      </c>
      <c r="B39" s="6" t="s">
        <v>2</v>
      </c>
      <c r="C39" s="14">
        <v>281.82</v>
      </c>
      <c r="D39" s="14">
        <f>D40+D41</f>
        <v>142.67000000000002</v>
      </c>
      <c r="E39" s="28">
        <f t="shared" si="0"/>
        <v>50.62451209992195</v>
      </c>
    </row>
    <row r="40" spans="1:5" ht="38.25">
      <c r="A40" s="4" t="s">
        <v>56</v>
      </c>
      <c r="B40" s="4" t="s">
        <v>3</v>
      </c>
      <c r="C40" s="13">
        <v>278.3</v>
      </c>
      <c r="D40" s="13">
        <v>139.15</v>
      </c>
      <c r="E40" s="29">
        <f t="shared" si="0"/>
        <v>50</v>
      </c>
    </row>
    <row r="41" spans="1:5" ht="25.5">
      <c r="A41" s="4" t="s">
        <v>55</v>
      </c>
      <c r="B41" s="4" t="s">
        <v>52</v>
      </c>
      <c r="C41" s="13">
        <v>3.52</v>
      </c>
      <c r="D41" s="13">
        <v>3.52</v>
      </c>
      <c r="E41" s="29">
        <f t="shared" si="0"/>
        <v>100</v>
      </c>
    </row>
    <row r="42" spans="1:5" ht="15">
      <c r="A42" s="5" t="s">
        <v>54</v>
      </c>
      <c r="B42" s="6" t="s">
        <v>49</v>
      </c>
      <c r="C42" s="14">
        <v>13420</v>
      </c>
      <c r="D42" s="14">
        <v>0</v>
      </c>
      <c r="E42" s="28">
        <f t="shared" si="0"/>
        <v>0</v>
      </c>
    </row>
    <row r="43" spans="1:5" ht="25.5">
      <c r="A43" s="4" t="s">
        <v>53</v>
      </c>
      <c r="B43" s="4" t="s">
        <v>50</v>
      </c>
      <c r="C43" s="13">
        <v>13420</v>
      </c>
      <c r="D43" s="13">
        <v>0</v>
      </c>
      <c r="E43" s="28">
        <f t="shared" si="0"/>
        <v>0</v>
      </c>
    </row>
    <row r="44" spans="1:5" ht="38.25">
      <c r="A44" s="27" t="s">
        <v>82</v>
      </c>
      <c r="B44" s="20" t="s">
        <v>83</v>
      </c>
      <c r="C44" s="21"/>
      <c r="D44" s="22">
        <v>-531.49</v>
      </c>
      <c r="E44" s="28"/>
    </row>
    <row r="45" spans="1:5" ht="38.25">
      <c r="A45" s="23" t="s">
        <v>84</v>
      </c>
      <c r="B45" s="23" t="s">
        <v>85</v>
      </c>
      <c r="C45" s="24"/>
      <c r="D45" s="25">
        <v>-531.49</v>
      </c>
      <c r="E45" s="28"/>
    </row>
    <row r="46" spans="1:5" ht="20.25">
      <c r="A46" s="4"/>
      <c r="B46" s="10" t="s">
        <v>20</v>
      </c>
      <c r="C46" s="14">
        <f>C33+C4</f>
        <v>60527.68</v>
      </c>
      <c r="D46" s="14">
        <f>D4+D33</f>
        <v>19090.32</v>
      </c>
      <c r="E46" s="28">
        <f t="shared" si="0"/>
        <v>31.539817815584538</v>
      </c>
    </row>
    <row r="47" ht="52.5" customHeight="1"/>
  </sheetData>
  <sheetProtection/>
  <mergeCells count="1">
    <mergeCell ref="C1:E1"/>
  </mergeCells>
  <printOptions/>
  <pageMargins left="0.3937007874015748" right="0.3937007874015748" top="0.1968503937007874" bottom="0.1968503937007874" header="0.1968503937007874" footer="0.1968503937007874"/>
  <pageSetup fitToHeight="12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2019-07-23T14:24:43Z</cp:lastPrinted>
  <dcterms:created xsi:type="dcterms:W3CDTF">2015-07-21T13:23:07Z</dcterms:created>
  <dcterms:modified xsi:type="dcterms:W3CDTF">2019-07-26T11:19:31Z</dcterms:modified>
  <cp:category/>
  <cp:version/>
  <cp:contentType/>
  <cp:contentStatus/>
</cp:coreProperties>
</file>