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291" windowWidth="13924" windowHeight="10212" activeTab="0"/>
  </bookViews>
  <sheets>
    <sheet name="2017" sheetId="1" r:id="rId1"/>
  </sheets>
  <definedNames>
    <definedName name="_xlnm._FilterDatabase" localSheetId="0" hidden="1">'2017'!$B$6:$I$6</definedName>
    <definedName name="_xlnm.Print_Area" localSheetId="0">'2017'!$A$1:$I$308</definedName>
  </definedNames>
  <calcPr fullCalcOnLoad="1" refMode="R1C1"/>
</workbook>
</file>

<file path=xl/sharedStrings.xml><?xml version="1.0" encoding="utf-8"?>
<sst xmlns="http://schemas.openxmlformats.org/spreadsheetml/2006/main" count="915" uniqueCount="275">
  <si>
    <t>(тысяч рублей)</t>
  </si>
  <si>
    <t/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</si>
  <si>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</si>
  <si>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</si>
  <si>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1003</t>
  </si>
  <si>
    <t>0102</t>
  </si>
  <si>
    <t>0103</t>
  </si>
  <si>
    <t>Реализация государственных функций, связанных с общегосударственным управлением</t>
  </si>
  <si>
    <t>Наименование</t>
  </si>
  <si>
    <t>Резервные средства</t>
  </si>
  <si>
    <t>540</t>
  </si>
  <si>
    <t>0503</t>
  </si>
  <si>
    <t>Иные межбюджетные трансферты</t>
  </si>
  <si>
    <t>Иные закупки товаров, работ и услуг для обеспечения муниципальных нужд</t>
  </si>
  <si>
    <t>240</t>
  </si>
  <si>
    <t>Расходы на выплаты персоналу муниципальных органов</t>
  </si>
  <si>
    <t>120</t>
  </si>
  <si>
    <t>Непрограммные расходы органов исполнительной власти муниципального образования Любанского городского поселения Тосненского района Ленинградской области</t>
  </si>
  <si>
    <t>1010000</t>
  </si>
  <si>
    <t>1011011</t>
  </si>
  <si>
    <t>Публичные нормативные социальные выплаты гражданам</t>
  </si>
  <si>
    <t>310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</si>
  <si>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</si>
  <si>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</si>
  <si>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</si>
  <si>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</si>
  <si>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0720000</t>
  </si>
  <si>
    <t>0720016</t>
  </si>
  <si>
    <t>2200000</t>
  </si>
  <si>
    <t>2201235</t>
  </si>
  <si>
    <t>2000464</t>
  </si>
  <si>
    <t>Подпрограмма "Обеспечение жителей Любанского городского поселения Тосненского района Ленинградской области услугами в сфере культуры и досуга" муниципальной программы "Развитие культуры Любанского городского поселения Тосненского района Ленинградской области на 2014-2016 годы"</t>
  </si>
  <si>
    <t>Расходы на обеспечение деятельности муниципальных казеных учреждений в рамках подпрограммы "Обеспечение жителей Любанского городского поселения Тосненского района Ленинградской области услугами в сфере культуры и досуга" муниципальной программы "Развитие культуры Любанского городского поселения Тосненского района Ленинградской области на 2014-2016 годы"</t>
  </si>
  <si>
    <t>Проектирование, строительство и ремонт объектов физической культуры и спорта в рамках муниципальной программы "Устойчивое развитие сельских территорий Любанского городского поселение Тосненского района Ленинградской области на 2014-2016 годы"</t>
  </si>
  <si>
    <t>Национальная безопасность и правоохранительная деятельность</t>
  </si>
  <si>
    <t>Дорожное хозяйство (дорожные фонды)</t>
  </si>
  <si>
    <t>Благоустройство</t>
  </si>
  <si>
    <t>Коммунальное хозяйтсво</t>
  </si>
  <si>
    <t>Молодежная политика и оздоровление детей</t>
  </si>
  <si>
    <t>Культура</t>
  </si>
  <si>
    <t>Другие вопросы в области физической культуры и спорта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</si>
  <si>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</si>
  <si>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</si>
  <si>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</si>
  <si>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2207067</t>
  </si>
  <si>
    <t>410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</si>
  <si>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"Поддержание и развитие существующей сети автомобильных дорог общего пользования местного значения" муниципальной программы "Развитие автомобильных дорог Любанского городского поселения Тосненского района Ленинградской области на 2014 -2016 годы" (областной бюджет)</t>
  </si>
  <si>
    <t>1017420</t>
  </si>
  <si>
    <t>Мероприятия на реализацию проектов местных инициатив граждан в рамках муниципальной программы "Развитие части территории Любанского городского поселения Тосненского района Ленинградской области на 2014-2016 годы"</t>
  </si>
  <si>
    <t>Бюджетные инвестиции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</si>
  <si>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</si>
  <si>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</si>
  <si>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</si>
  <si>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</si>
  <si>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</si>
  <si>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</si>
  <si>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Учереждение по обеспечению развития жилищно-коммунального комплекса и благоустройства</t>
  </si>
  <si>
    <t>Другие вопросы в области благоустройства</t>
  </si>
  <si>
    <t>Резервные фонды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</si>
  <si>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</si>
  <si>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</si>
  <si>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</si>
  <si>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</si>
  <si>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</si>
  <si>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</si>
  <si>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Мероприятия по строительству, реконструкции и ремонту объектов культуры Любанского городского поселения Тосненского района Ленинградской области в рамках программы "Устойчивое развитие сельских территорий Любанского городского поселение Тосненского района Ленинградской области на 2014-2016 годы"(областной бюджет)</t>
  </si>
  <si>
    <t>Подпрограмма "Поддержание и развитие существующей сети автомобильных дорог общего пользования местного значения" муниципальной программы "Развитие автомобильных дорог Любанского городского поселения Тосненского района Ленинграсдкой области"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</si>
  <si>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в рамках подпрограммы "Поддержание и развитие существующей сети автомобильных дорог общего пользования местного значения" муниципальной программы "Развитие автомобильных дорог Любанского городского поселения Тосненского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</si>
  <si>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Любанского городского поселения Тосненского района Ленинградской области"</t>
  </si>
  <si>
    <t>Муниципальная программа "Благоустройство территории Любанского городского поселения Тосненского района Ленинградской области"</t>
  </si>
  <si>
    <t>Муниципальная программа "Устойчивое развитие сельских территорий Любанского городского поселение Тосненского района Ленинградской области"</t>
  </si>
  <si>
    <t>Строительство, реконструкция и ремонт объектов культуры гЛюбанского городского поселения Тосненского района Ленинградской области в рамках программы "Устойчивое развитие сельских территорий Любанского городского поселение Тосненского района Ленинградской области"</t>
  </si>
  <si>
    <t>Мероприятия по содержанию объектов благоустройства территории Любанского городского поселения Тосненского района Ленинградской области в рамка непрограммных расходов органов исполнительной власти муниципального образования Любанского городского поселения Тосненского района Ленинградской области</t>
  </si>
  <si>
    <t>Проектирование, строительство и ремонт объектов физической культуры и спорта в рамках в рамка непрограммных расходов органов исполнительной власти муниципального образования Любанского городского поселения Тосненского района Ленинградской области</t>
  </si>
  <si>
    <t>320</t>
  </si>
  <si>
    <t>07 0 00 00000</t>
  </si>
  <si>
    <t>07 1 00 00000</t>
  </si>
  <si>
    <t>10 0 00 00000</t>
  </si>
  <si>
    <t>10 1 01 10110</t>
  </si>
  <si>
    <t>11 0 00 00000</t>
  </si>
  <si>
    <t>11 0 01 04200</t>
  </si>
  <si>
    <t>12 0 00 00000</t>
  </si>
  <si>
    <t>12 0 01 13280</t>
  </si>
  <si>
    <t>13 0 00 00000</t>
  </si>
  <si>
    <t>13 1 00 00000</t>
  </si>
  <si>
    <t>15 0 00 00000</t>
  </si>
  <si>
    <t>241</t>
  </si>
  <si>
    <t>06 0 00 00000</t>
  </si>
  <si>
    <t>Муниципальная программа "Обеспечение качественным жильем граждан на территории Любанского городского поселения Тосненского района Ленинградской области "</t>
  </si>
  <si>
    <t>13 2 01 13180</t>
  </si>
  <si>
    <t>13 2 00 00000</t>
  </si>
  <si>
    <t>91 0 00 00000</t>
  </si>
  <si>
    <t>91 3 01 00040</t>
  </si>
  <si>
    <t>Обеспечение функций органов местного самоуправления</t>
  </si>
  <si>
    <t>91 8 01 00080</t>
  </si>
  <si>
    <t>91 3 01 60600</t>
  </si>
  <si>
    <t>91 3 01 60640</t>
  </si>
  <si>
    <t>91 3 01 71330</t>
  </si>
  <si>
    <t>91 3 01 71340</t>
  </si>
  <si>
    <t>91 1 01 00030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</si>
  <si>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</si>
  <si>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</si>
  <si>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</si>
  <si>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92 9 01 00030</t>
  </si>
  <si>
    <t>95 0 00 00000</t>
  </si>
  <si>
    <t>95 9 01 00160</t>
  </si>
  <si>
    <t>99 0 00 00000</t>
  </si>
  <si>
    <t>99 9 01 10050</t>
  </si>
  <si>
    <t>99 9 01 10400</t>
  </si>
  <si>
    <t>99 9 01 10350</t>
  </si>
  <si>
    <t>99 9 01 10360</t>
  </si>
  <si>
    <t>99 9 01 13180</t>
  </si>
  <si>
    <t>Мероприятия по повышению надежности и энергетической эффективности</t>
  </si>
  <si>
    <t>99 9 01 13280</t>
  </si>
  <si>
    <t>Мероприятия по содержанию объектов благоустройства территории Любанского городского поселения Тосненского района Ленинградской области</t>
  </si>
  <si>
    <t>99 9 01 96010</t>
  </si>
  <si>
    <t>99 9 01 03080</t>
  </si>
  <si>
    <t>10 1 00 00000</t>
  </si>
  <si>
    <t xml:space="preserve">Подпрограмма "Молодежь Любанского городского поселения Тосненского района Ленинградской области" </t>
  </si>
  <si>
    <t xml:space="preserve">Основное мероприятие "Организация и проведение молодежных массовых мероприятий" </t>
  </si>
  <si>
    <t>Основное мероприятие "Мероприятия организационного характера"</t>
  </si>
  <si>
    <t xml:space="preserve">Подпрограмма "Поддержание и развитие существующей сети автомобильных дорог общего пользования местного значения" 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</si>
  <si>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</si>
  <si>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</si>
  <si>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</si>
  <si>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>11 0 01 00000</t>
  </si>
  <si>
    <t>Основное мероприятие "Организация газоснабжения"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</si>
  <si>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Любанского городского поселения Тосненского района Ленинградской области </t>
  </si>
  <si>
    <t>12 0 01 00000</t>
  </si>
  <si>
    <t xml:space="preserve">Мероприятия по содержанию объектов благоустройства территории Любанского городского поселения Тосненского района Ленинградской области </t>
  </si>
  <si>
    <t>Подпрограмма "Обеспечение устойчивого функционирования и развития систем водоснабжения, водоотведения и теплоснабжения на территории Любанского городского поселения Тосненского района Ленинградской области"</t>
  </si>
  <si>
    <t>Подпрограмма "Энергосбережение и повышение энергоэффективности"</t>
  </si>
  <si>
    <t xml:space="preserve">Мероприятия по повышению надежности и энергетической эффективности </t>
  </si>
  <si>
    <t>15 0 01 00000</t>
  </si>
  <si>
    <t>Обеспечение деятельности органов местного самоуправления Любанского городского поселения Тосненского района Ленинградской области</t>
  </si>
  <si>
    <t>91 1 01 00000</t>
  </si>
  <si>
    <t>91 1 00 00000</t>
  </si>
  <si>
    <t>Непрограммные расходы</t>
  </si>
  <si>
    <t>Обеспечение деятельности аппаратов органов местного самоуправления</t>
  </si>
  <si>
    <t>91 3 00 00000</t>
  </si>
  <si>
    <t>91 8 00 00000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</si>
  <si>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</si>
  <si>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 осуществление полномочий по внешнему муниципальному финансовому контролю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</si>
  <si>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 в сфере профилактики безнадзорности и правонарушений несовершеннолетних (областной бюджет) 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</si>
  <si>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</t>
  </si>
  <si>
    <t>92 9 00 00000</t>
  </si>
  <si>
    <t>Выполнение других обязательств муниципальных образований</t>
  </si>
  <si>
    <t>95 9 00 00000</t>
  </si>
  <si>
    <t xml:space="preserve">Расходы на обеспечение деятельности муниципальных казенных учреждений </t>
  </si>
  <si>
    <t>99 9 00 00000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</si>
  <si>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</si>
  <si>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строительства, архитектуры и градостроительства</t>
  </si>
  <si>
    <t>Мероприятия в области национальной экономики</t>
  </si>
  <si>
    <t>Доплаты к пенсиям муниципальных служащих</t>
  </si>
  <si>
    <t>Муниципальная Программа "Развитие и поддержка малого и среднего предпринимательства в Любанском городском поселении Тосненского района Ленинградской области "</t>
  </si>
  <si>
    <t>05 0 00 00000</t>
  </si>
  <si>
    <t>Развитие информационной поддержки субъектов малого и среднего предпринимательства, содействие повышению престижа и популяризации предпринимательской деятельности</t>
  </si>
  <si>
    <t>05 0 01 00000</t>
  </si>
  <si>
    <t>Информационная поддержка субъектов малого и среднего предпринимательства</t>
  </si>
  <si>
    <t>05 0 01 10550</t>
  </si>
  <si>
    <t>Закупка товаров, работ и услуг для обеспечения государственных (муниципальных) нужд</t>
  </si>
  <si>
    <t>200</t>
  </si>
  <si>
    <t>04</t>
  </si>
  <si>
    <t>07</t>
  </si>
  <si>
    <t>06</t>
  </si>
  <si>
    <t>08</t>
  </si>
  <si>
    <t>09</t>
  </si>
  <si>
    <t>400</t>
  </si>
  <si>
    <t>Капитальные вложения в объекты государственной (муниципальной) собственности</t>
  </si>
  <si>
    <t>05</t>
  </si>
  <si>
    <t>02</t>
  </si>
  <si>
    <t>03</t>
  </si>
  <si>
    <t xml:space="preserve">Мероприятия направленные на безаварийную работу объектов водоснабжения и водоотведения </t>
  </si>
  <si>
    <t>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</si>
  <si>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</si>
  <si>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</si>
  <si>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</si>
  <si>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</si>
  <si>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</si>
  <si>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</si>
  <si>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</si>
  <si>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>91 3 01 60650</t>
  </si>
  <si>
    <t xml:space="preserve">Иные межбюджетные трансферты бюджету района из бюджетов поселений на осуществление полномочий по формированию архивных фондов </t>
  </si>
  <si>
    <t>13</t>
  </si>
  <si>
    <t>11</t>
  </si>
  <si>
    <t>12</t>
  </si>
  <si>
    <t>99 9 01 10630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</si>
  <si>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</si>
  <si>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99 9 01 04200</t>
  </si>
  <si>
    <t>300</t>
  </si>
  <si>
    <t>Социальное обеспечение и иные выплаты населению</t>
  </si>
  <si>
    <t>10</t>
  </si>
  <si>
    <t>99 9 01 00000</t>
  </si>
  <si>
    <t>Муниципальная программа "Безопасность на территории Любанского городского поселения Тосненского района Ленинградской области "</t>
  </si>
  <si>
    <t>08 0 00 00000</t>
  </si>
  <si>
    <t>08 1 00 00000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</si>
  <si>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</si>
  <si>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08 1 01 00000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</si>
  <si>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</si>
  <si>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</si>
  <si>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</si>
  <si>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13 1 01 14260</t>
  </si>
  <si>
    <t>99 9 01 13200</t>
  </si>
  <si>
    <t>Обслуживание объектов газификации</t>
  </si>
  <si>
    <t>Организация оздоровления, отдыха и занятости детей, подростков и молодежи в каникульное время</t>
  </si>
  <si>
    <t>Организация и проведение мероприятий в сфере культуры</t>
  </si>
  <si>
    <t>07 1 01 12290</t>
  </si>
  <si>
    <t xml:space="preserve">Мероприятия по землеустройству и землепользованию </t>
  </si>
  <si>
    <t>99 9 01 51180</t>
  </si>
  <si>
    <t>Мобилизация и вневойсковая подготовка</t>
  </si>
  <si>
    <t>15 0 01 70880</t>
  </si>
  <si>
    <t>Содействие развитию на части территории поселения иных форм местного самоуправления</t>
  </si>
  <si>
    <t>15 0 01 74390</t>
  </si>
  <si>
    <t xml:space="preserve">04 </t>
  </si>
  <si>
    <t>Содействие развитию иных форм местного самоуправления на части территории административного центра поселения</t>
  </si>
  <si>
    <t>830</t>
  </si>
  <si>
    <t xml:space="preserve">Исполнение судебных актов
</t>
  </si>
  <si>
    <t>07 2 01 11220</t>
  </si>
  <si>
    <t>07 2 01 00000</t>
  </si>
  <si>
    <t>07 2 00 00000</t>
  </si>
  <si>
    <t>14</t>
  </si>
  <si>
    <t>Другие вопросы в области национальной безопасности и правоохранительной деятельности</t>
  </si>
  <si>
    <t>15 0 01 S0880</t>
  </si>
  <si>
    <t>15 0 01 S4390</t>
  </si>
  <si>
    <t>07 1 01 00000</t>
  </si>
  <si>
    <t xml:space="preserve">Подпрограмма "Обеспечение жителей Любанского городского поселения Тосненского района Ленинградской области услугами в сфере культуры и досуга" </t>
  </si>
  <si>
    <t>Основное мероприятие "Развитие и поддержка инженерных коммуникаций"</t>
  </si>
  <si>
    <t>13 1 01 00000</t>
  </si>
  <si>
    <t>Основное мероприятие "Реализация энергосберегающих мероприятий в Любанском городском поселении "</t>
  </si>
  <si>
    <t>13 2 01 00000</t>
  </si>
  <si>
    <t xml:space="preserve">Обеспечение мероприятия по  развитию на части территорий Любанского городского поселения Тосненского района Ленинградской области иных форм местного самоуправления </t>
  </si>
  <si>
    <t xml:space="preserve">Обеспечение мероприятия по  развитию иных форм местного самоуправления на части территорий Любанского городского поселения Тосненского района Ленинградской области, являющихся административным центром поселения </t>
  </si>
  <si>
    <t>Муниципальная программа "Развитие автомобильных дорог Любанского городского поселения Тосненского района Ленинградской области"</t>
  </si>
  <si>
    <t>Основное мероприятие "Осуществление мероприятий по содержанию ( 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</si>
  <si>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"Поддержка проектов местных инициатив граждан"</t>
  </si>
  <si>
    <t>Осуществление первичного воинского учета на территориях, где отсутствуют военные комиссариаты</t>
  </si>
  <si>
    <t xml:space="preserve">Обеспечение мероприятий по капитальному ремонту многоквартирных домов </t>
  </si>
  <si>
    <t>Защита населения и территории от  чрезвычайных ситуаций природного и техногенного характера, гражданская оборона</t>
  </si>
  <si>
    <t>10 1 01 S0120</t>
  </si>
  <si>
    <t>Обеспечение  мероприятия на проектирование и строительство (реконструкцию) автомобильных дорог общего пользования местного значения</t>
  </si>
  <si>
    <t>ЦСР</t>
  </si>
  <si>
    <t>ВР</t>
  </si>
  <si>
    <t>Рз</t>
  </si>
  <si>
    <t>ПР</t>
  </si>
  <si>
    <t>Сумма
(тысяч рублей)</t>
  </si>
  <si>
    <t>2018 год</t>
  </si>
  <si>
    <t>2019 год</t>
  </si>
  <si>
    <t>2020 год</t>
  </si>
  <si>
    <t>06 3 00 00000</t>
  </si>
  <si>
    <t>Подпрограмма "Жильё для молодежи"</t>
  </si>
  <si>
    <t>06 3 01 00000</t>
  </si>
  <si>
    <t>Основное мероприятие "Улучшение жилищных условий молодых граждан (молодых семей)"</t>
  </si>
  <si>
    <t>23 0 01 04310</t>
  </si>
  <si>
    <t>Меприятие по борьбе с борщевиком Сосновского на территории Любанского городского поселения Тосненского района Ленинградской области</t>
  </si>
  <si>
    <t>23 0 01 00000</t>
  </si>
  <si>
    <t>Основное мероприятие "Меприятие по борьбе с борщевиком Сосновского на территории Любанского городского поселения Тосненского района Ленинградской области"</t>
  </si>
  <si>
    <t>23 0 00 00000</t>
  </si>
  <si>
    <t>Всего</t>
  </si>
  <si>
    <t>Распределение бюджетных ассигнований по целевым статьям (муниципальным программам Любанского городского поселения Тосненского района Ленинградской области и непрограммным направлениям деятельности), группам  видов расходов, разделам и подразделам классификации расходов бюджетов, а также по разделам и подразделам  классификации расходов бюджетов на 2018 год и на плановый период 2019 и 2020 годов</t>
  </si>
  <si>
    <t xml:space="preserve">Приложение  3
к решению совета депутатов 
Любанского городского поселения Тосненского района Ленинградской области
от    №                  </t>
  </si>
  <si>
    <t>06 3 01 S0750</t>
  </si>
  <si>
    <t xml:space="preserve">Обеспечения мероприятий по предоставлению социальных выплат молодым гражданам и молодым семьям, нуждающимся в улучшении жилищных условий </t>
  </si>
  <si>
    <t xml:space="preserve">Социальные  выплаты гражданам, кроме публичных нормативных социальных выплат </t>
  </si>
  <si>
    <t>99 9 01 11620</t>
  </si>
  <si>
    <t xml:space="preserve">Мероприятия в области пожарной безопасности </t>
  </si>
  <si>
    <t>99 9 01 11220</t>
  </si>
  <si>
    <t>99 9 01 10110</t>
  </si>
  <si>
    <t>Муниципальная программа "Борьба с борщевиком Сосновского на территории Любанского городского поселения Тосненского района Ленинградской области "</t>
  </si>
  <si>
    <t>Муниципальная программа "Развитие части территорий Любанского городского поселения Тосненского района Ленинградской области "</t>
  </si>
  <si>
    <t>Мероприятия по содержанию автомобильных дорог, расположенных на территории Любанского городского поселения Тосненского района Ленинградской области</t>
  </si>
  <si>
    <t>Муниципальная программа "Развитие культуры  и молодежной политики Любанского городского поселения Тосненского района Ленинградской области"</t>
  </si>
  <si>
    <r>
      <t>Муниципальная программа "Газификация Любанского городского поселения Тосненского района Ленинградской области</t>
    </r>
    <r>
      <rPr>
        <b/>
        <sz val="12"/>
        <color indexed="8"/>
        <rFont val="Times New Roman"/>
        <family val="1"/>
      </rPr>
      <t>"</t>
    </r>
  </si>
  <si>
    <t>10 1 01 70140</t>
  </si>
  <si>
    <t>10 1 01 S0140</t>
  </si>
  <si>
    <t>Обеспечение мероприятия по капитальному ремонту и ремонту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</si>
</sst>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#,##0.0"/>
    <numFmt numFmtId="181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wrapText="1"/>
    </xf>
    <xf numFmtId="174" fontId="6" fillId="33" borderId="10" xfId="0" applyNumberFormat="1" applyFont="1" applyFill="1" applyBorder="1" applyAlignment="1">
      <alignment horizontal="left" vertical="center" wrapText="1"/>
    </xf>
    <xf numFmtId="174" fontId="6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wrapText="1"/>
    </xf>
    <xf numFmtId="174" fontId="6" fillId="33" borderId="10" xfId="0" applyNumberFormat="1" applyFont="1" applyFill="1" applyBorder="1" applyAlignment="1">
      <alignment horizontal="justify" wrapText="1"/>
    </xf>
    <xf numFmtId="0" fontId="8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74" fontId="6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4" fontId="7" fillId="33" borderId="10" xfId="0" applyNumberFormat="1" applyFont="1" applyFill="1" applyBorder="1" applyAlignment="1">
      <alignment horizontal="justify" wrapText="1"/>
    </xf>
    <xf numFmtId="0" fontId="9" fillId="33" borderId="10" xfId="0" applyFont="1" applyFill="1" applyBorder="1" applyAlignment="1">
      <alignment horizontal="justify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wrapText="1"/>
    </xf>
    <xf numFmtId="0" fontId="3" fillId="33" borderId="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7" fillId="33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53" applyNumberFormat="1" applyFont="1" applyFill="1" applyBorder="1" applyAlignment="1">
      <alignment horizontal="center" vertical="top" wrapText="1"/>
      <protection/>
    </xf>
    <xf numFmtId="49" fontId="7" fillId="33" borderId="12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180" fontId="7" fillId="34" borderId="10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2" xfId="53" applyNumberFormat="1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justify" vertical="center" wrapText="1"/>
    </xf>
    <xf numFmtId="2" fontId="6" fillId="33" borderId="0" xfId="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1" xfId="53" applyNumberFormat="1" applyFont="1" applyFill="1" applyBorder="1" applyAlignment="1">
      <alignment horizontal="center" vertical="top" wrapText="1"/>
      <protection/>
    </xf>
    <xf numFmtId="49" fontId="7" fillId="34" borderId="12" xfId="53" applyNumberFormat="1" applyFont="1" applyFill="1" applyBorder="1" applyAlignment="1">
      <alignment horizontal="center" vertical="top" wrapText="1"/>
      <protection/>
    </xf>
    <xf numFmtId="174" fontId="7" fillId="34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8"/>
  <sheetViews>
    <sheetView tabSelected="1" zoomScalePageLayoutView="0" workbookViewId="0" topLeftCell="A1">
      <selection activeCell="C55" sqref="C55"/>
    </sheetView>
  </sheetViews>
  <sheetFormatPr defaultColWidth="8.875" defaultRowHeight="12.75"/>
  <cols>
    <col min="1" max="1" width="3.375" style="1" customWidth="1"/>
    <col min="2" max="2" width="69.875" style="13" customWidth="1"/>
    <col min="3" max="3" width="15.00390625" style="58" customWidth="1"/>
    <col min="4" max="4" width="6.875" style="19" customWidth="1"/>
    <col min="5" max="5" width="6.00390625" style="19" customWidth="1"/>
    <col min="6" max="6" width="5.75390625" style="19" customWidth="1"/>
    <col min="7" max="7" width="12.875" style="68" customWidth="1"/>
    <col min="8" max="8" width="14.375" style="1" customWidth="1"/>
    <col min="9" max="9" width="12.50390625" style="1" customWidth="1"/>
    <col min="10" max="16384" width="8.875" style="1" customWidth="1"/>
  </cols>
  <sheetData>
    <row r="1" spans="4:9" ht="101.25" customHeight="1">
      <c r="D1" s="69"/>
      <c r="E1" s="69"/>
      <c r="F1" s="69"/>
      <c r="G1" s="79" t="s">
        <v>259</v>
      </c>
      <c r="H1" s="79"/>
      <c r="I1" s="79"/>
    </row>
    <row r="2" spans="2:9" ht="78.75" customHeight="1">
      <c r="B2" s="80" t="s">
        <v>258</v>
      </c>
      <c r="C2" s="80"/>
      <c r="D2" s="80"/>
      <c r="E2" s="80"/>
      <c r="F2" s="80"/>
      <c r="G2" s="80"/>
      <c r="H2" s="80"/>
      <c r="I2" s="80"/>
    </row>
    <row r="3" spans="2:9" ht="15">
      <c r="B3" s="14"/>
      <c r="C3" s="15"/>
      <c r="D3" s="16"/>
      <c r="E3" s="16"/>
      <c r="F3" s="16"/>
      <c r="G3" s="86" t="s">
        <v>0</v>
      </c>
      <c r="H3" s="86"/>
      <c r="I3" s="86"/>
    </row>
    <row r="4" spans="2:9" s="19" customFormat="1" ht="64.5" customHeight="1">
      <c r="B4" s="81" t="s">
        <v>8</v>
      </c>
      <c r="C4" s="83" t="s">
        <v>240</v>
      </c>
      <c r="D4" s="83" t="s">
        <v>241</v>
      </c>
      <c r="E4" s="81" t="s">
        <v>242</v>
      </c>
      <c r="F4" s="81" t="s">
        <v>243</v>
      </c>
      <c r="G4" s="85" t="s">
        <v>244</v>
      </c>
      <c r="H4" s="85"/>
      <c r="I4" s="85"/>
    </row>
    <row r="5" spans="2:9" s="19" customFormat="1" ht="15">
      <c r="B5" s="82"/>
      <c r="C5" s="84"/>
      <c r="D5" s="84"/>
      <c r="E5" s="82"/>
      <c r="F5" s="82"/>
      <c r="G5" s="75" t="s">
        <v>245</v>
      </c>
      <c r="H5" s="75" t="s">
        <v>246</v>
      </c>
      <c r="I5" s="75" t="s">
        <v>247</v>
      </c>
    </row>
    <row r="6" spans="2:9" s="19" customFormat="1" ht="15">
      <c r="B6" s="76"/>
      <c r="C6" s="77"/>
      <c r="D6" s="77"/>
      <c r="E6" s="76"/>
      <c r="F6" s="76"/>
      <c r="G6" s="75"/>
      <c r="H6" s="75"/>
      <c r="I6" s="75"/>
    </row>
    <row r="7" spans="2:9" s="19" customFormat="1" ht="15">
      <c r="B7" s="72" t="s">
        <v>257</v>
      </c>
      <c r="C7" s="71"/>
      <c r="D7" s="71"/>
      <c r="E7" s="70"/>
      <c r="F7" s="70"/>
      <c r="G7" s="73">
        <f>G8+G145</f>
        <v>65304.96917</v>
      </c>
      <c r="H7" s="73">
        <f>H8+H145</f>
        <v>65148.85282</v>
      </c>
      <c r="I7" s="73">
        <f>I8+I145</f>
        <v>62147.54595</v>
      </c>
    </row>
    <row r="8" spans="2:9" ht="19.5" customHeight="1">
      <c r="B8" s="21" t="s">
        <v>24</v>
      </c>
      <c r="C8" s="22"/>
      <c r="D8" s="10"/>
      <c r="E8" s="10"/>
      <c r="F8" s="10"/>
      <c r="G8" s="59">
        <f>G9+G15+G22+G35+G42+G63+G69+G75+G91+G139</f>
        <v>16211.528</v>
      </c>
      <c r="H8" s="59">
        <f>H9+H15+H22+H35+H42+H63+H69+H75+H91+H139</f>
        <v>12156</v>
      </c>
      <c r="I8" s="59">
        <f>I9+I15+I22+I35+I42+I63+I69+I75+I91+I139</f>
        <v>100</v>
      </c>
    </row>
    <row r="9" spans="2:9" ht="52.5" customHeight="1">
      <c r="B9" s="2" t="s">
        <v>154</v>
      </c>
      <c r="C9" s="20" t="s">
        <v>155</v>
      </c>
      <c r="D9" s="10"/>
      <c r="E9" s="10"/>
      <c r="F9" s="10"/>
      <c r="G9" s="59">
        <f>G10</f>
        <v>50</v>
      </c>
      <c r="H9" s="59">
        <f aca="true" t="shared" si="0" ref="H9:I13">H10</f>
        <v>0</v>
      </c>
      <c r="I9" s="59">
        <f t="shared" si="0"/>
        <v>0</v>
      </c>
    </row>
    <row r="10" spans="2:9" ht="54" customHeight="1">
      <c r="B10" s="3" t="s">
        <v>156</v>
      </c>
      <c r="C10" s="23" t="s">
        <v>157</v>
      </c>
      <c r="D10" s="10"/>
      <c r="E10" s="10"/>
      <c r="F10" s="10"/>
      <c r="G10" s="60">
        <f>G11</f>
        <v>50</v>
      </c>
      <c r="H10" s="60">
        <f t="shared" si="0"/>
        <v>0</v>
      </c>
      <c r="I10" s="60">
        <f t="shared" si="0"/>
        <v>0</v>
      </c>
    </row>
    <row r="11" spans="2:9" ht="41.25" customHeight="1">
      <c r="B11" s="4" t="s">
        <v>158</v>
      </c>
      <c r="C11" s="23" t="s">
        <v>159</v>
      </c>
      <c r="D11" s="10"/>
      <c r="E11" s="10"/>
      <c r="F11" s="10"/>
      <c r="G11" s="60">
        <f>G12</f>
        <v>50</v>
      </c>
      <c r="H11" s="60">
        <f t="shared" si="0"/>
        <v>0</v>
      </c>
      <c r="I11" s="60">
        <f t="shared" si="0"/>
        <v>0</v>
      </c>
    </row>
    <row r="12" spans="2:9" ht="41.25" customHeight="1">
      <c r="B12" s="5" t="s">
        <v>160</v>
      </c>
      <c r="C12" s="23" t="s">
        <v>159</v>
      </c>
      <c r="D12" s="24" t="s">
        <v>161</v>
      </c>
      <c r="E12" s="10"/>
      <c r="F12" s="10"/>
      <c r="G12" s="60">
        <f>G13</f>
        <v>50</v>
      </c>
      <c r="H12" s="60">
        <f t="shared" si="0"/>
        <v>0</v>
      </c>
      <c r="I12" s="60">
        <f t="shared" si="0"/>
        <v>0</v>
      </c>
    </row>
    <row r="13" spans="2:9" ht="41.25" customHeight="1">
      <c r="B13" s="25" t="s">
        <v>13</v>
      </c>
      <c r="C13" s="23" t="s">
        <v>159</v>
      </c>
      <c r="D13" s="24" t="s">
        <v>14</v>
      </c>
      <c r="E13" s="10"/>
      <c r="F13" s="10"/>
      <c r="G13" s="60">
        <f>G14</f>
        <v>50</v>
      </c>
      <c r="H13" s="60">
        <f t="shared" si="0"/>
        <v>0</v>
      </c>
      <c r="I13" s="60">
        <f t="shared" si="0"/>
        <v>0</v>
      </c>
    </row>
    <row r="14" spans="2:9" ht="41.25" customHeight="1">
      <c r="B14" s="25" t="s">
        <v>59</v>
      </c>
      <c r="C14" s="23" t="s">
        <v>159</v>
      </c>
      <c r="D14" s="24" t="s">
        <v>14</v>
      </c>
      <c r="E14" s="6" t="s">
        <v>162</v>
      </c>
      <c r="F14" s="10">
        <v>12</v>
      </c>
      <c r="G14" s="60">
        <v>50</v>
      </c>
      <c r="H14" s="60">
        <v>0</v>
      </c>
      <c r="I14" s="60">
        <v>0</v>
      </c>
    </row>
    <row r="15" spans="2:9" ht="48.75" customHeight="1">
      <c r="B15" s="26" t="s">
        <v>88</v>
      </c>
      <c r="C15" s="20" t="s">
        <v>87</v>
      </c>
      <c r="D15" s="17"/>
      <c r="E15" s="17"/>
      <c r="F15" s="17"/>
      <c r="G15" s="59">
        <f aca="true" t="shared" si="1" ref="G15:I17">G16</f>
        <v>53.18</v>
      </c>
      <c r="H15" s="59">
        <f t="shared" si="1"/>
        <v>0</v>
      </c>
      <c r="I15" s="59">
        <f t="shared" si="1"/>
        <v>0</v>
      </c>
    </row>
    <row r="16" spans="2:9" ht="25.5" customHeight="1">
      <c r="B16" s="27" t="s">
        <v>249</v>
      </c>
      <c r="C16" s="6" t="s">
        <v>248</v>
      </c>
      <c r="D16" s="10"/>
      <c r="E16" s="10"/>
      <c r="F16" s="6"/>
      <c r="G16" s="60">
        <f t="shared" si="1"/>
        <v>53.18</v>
      </c>
      <c r="H16" s="60">
        <f t="shared" si="1"/>
        <v>0</v>
      </c>
      <c r="I16" s="60">
        <f t="shared" si="1"/>
        <v>0</v>
      </c>
    </row>
    <row r="17" spans="2:9" ht="36" customHeight="1">
      <c r="B17" s="28" t="s">
        <v>251</v>
      </c>
      <c r="C17" s="6" t="s">
        <v>250</v>
      </c>
      <c r="D17" s="10"/>
      <c r="E17" s="10"/>
      <c r="F17" s="6"/>
      <c r="G17" s="60">
        <f t="shared" si="1"/>
        <v>53.18</v>
      </c>
      <c r="H17" s="60">
        <f t="shared" si="1"/>
        <v>0</v>
      </c>
      <c r="I17" s="60">
        <f t="shared" si="1"/>
        <v>0</v>
      </c>
    </row>
    <row r="18" spans="2:9" ht="48" customHeight="1">
      <c r="B18" s="28" t="s">
        <v>261</v>
      </c>
      <c r="C18" s="6" t="s">
        <v>260</v>
      </c>
      <c r="D18" s="10"/>
      <c r="E18" s="10"/>
      <c r="F18" s="6"/>
      <c r="G18" s="60">
        <f>G20</f>
        <v>53.18</v>
      </c>
      <c r="H18" s="60">
        <f>H20</f>
        <v>0</v>
      </c>
      <c r="I18" s="60">
        <f>I20</f>
        <v>0</v>
      </c>
    </row>
    <row r="19" spans="2:9" ht="22.5" customHeight="1">
      <c r="B19" s="3" t="s">
        <v>190</v>
      </c>
      <c r="C19" s="6" t="s">
        <v>260</v>
      </c>
      <c r="D19" s="10">
        <v>300</v>
      </c>
      <c r="E19" s="10"/>
      <c r="F19" s="6"/>
      <c r="G19" s="60">
        <f aca="true" t="shared" si="2" ref="G19:I20">G20</f>
        <v>53.18</v>
      </c>
      <c r="H19" s="60">
        <f t="shared" si="2"/>
        <v>0</v>
      </c>
      <c r="I19" s="60">
        <f t="shared" si="2"/>
        <v>0</v>
      </c>
    </row>
    <row r="20" spans="2:9" ht="27.75" customHeight="1">
      <c r="B20" s="25" t="s">
        <v>262</v>
      </c>
      <c r="C20" s="6" t="s">
        <v>260</v>
      </c>
      <c r="D20" s="10">
        <v>320</v>
      </c>
      <c r="E20" s="10"/>
      <c r="F20" s="6"/>
      <c r="G20" s="60">
        <f t="shared" si="2"/>
        <v>53.18</v>
      </c>
      <c r="H20" s="60">
        <f t="shared" si="2"/>
        <v>0</v>
      </c>
      <c r="I20" s="60">
        <f t="shared" si="2"/>
        <v>0</v>
      </c>
    </row>
    <row r="21" spans="2:9" ht="23.25" customHeight="1">
      <c r="B21" s="3" t="s">
        <v>64</v>
      </c>
      <c r="C21" s="6" t="s">
        <v>260</v>
      </c>
      <c r="D21" s="10">
        <v>320</v>
      </c>
      <c r="E21" s="6" t="s">
        <v>191</v>
      </c>
      <c r="F21" s="6" t="s">
        <v>171</v>
      </c>
      <c r="G21" s="60">
        <v>53.18</v>
      </c>
      <c r="H21" s="60">
        <v>0</v>
      </c>
      <c r="I21" s="60">
        <v>0</v>
      </c>
    </row>
    <row r="22" spans="2:9" ht="51" customHeight="1">
      <c r="B22" s="30" t="s">
        <v>270</v>
      </c>
      <c r="C22" s="12" t="s">
        <v>75</v>
      </c>
      <c r="D22" s="17"/>
      <c r="E22" s="17"/>
      <c r="F22" s="31"/>
      <c r="G22" s="61">
        <f>G23+G29</f>
        <v>8004.848</v>
      </c>
      <c r="H22" s="61">
        <f>H23+H29</f>
        <v>0</v>
      </c>
      <c r="I22" s="61">
        <f>I23+I29</f>
        <v>0</v>
      </c>
    </row>
    <row r="23" spans="2:9" ht="57.75" customHeight="1">
      <c r="B23" s="3" t="s">
        <v>118</v>
      </c>
      <c r="C23" s="6" t="s">
        <v>76</v>
      </c>
      <c r="D23" s="10"/>
      <c r="E23" s="10"/>
      <c r="F23" s="6"/>
      <c r="G23" s="62">
        <f>G25</f>
        <v>100</v>
      </c>
      <c r="H23" s="62">
        <f>H25</f>
        <v>0</v>
      </c>
      <c r="I23" s="62">
        <f>I25</f>
        <v>0</v>
      </c>
    </row>
    <row r="24" spans="2:9" ht="48" customHeight="1">
      <c r="B24" s="3" t="s">
        <v>119</v>
      </c>
      <c r="C24" s="6" t="s">
        <v>224</v>
      </c>
      <c r="D24" s="10"/>
      <c r="E24" s="10"/>
      <c r="F24" s="6"/>
      <c r="G24" s="62">
        <f>G25</f>
        <v>100</v>
      </c>
      <c r="H24" s="62">
        <f>H25</f>
        <v>0</v>
      </c>
      <c r="I24" s="62">
        <f>I25</f>
        <v>0</v>
      </c>
    </row>
    <row r="25" spans="2:9" ht="41.25" customHeight="1">
      <c r="B25" s="3" t="s">
        <v>204</v>
      </c>
      <c r="C25" s="6" t="s">
        <v>206</v>
      </c>
      <c r="D25" s="10"/>
      <c r="E25" s="10"/>
      <c r="F25" s="6"/>
      <c r="G25" s="62">
        <f>G27</f>
        <v>100</v>
      </c>
      <c r="H25" s="62">
        <f>H27</f>
        <v>0</v>
      </c>
      <c r="I25" s="62">
        <f>I27</f>
        <v>0</v>
      </c>
    </row>
    <row r="26" spans="2:9" ht="50.25" customHeight="1">
      <c r="B26" s="5" t="s">
        <v>160</v>
      </c>
      <c r="C26" s="6" t="s">
        <v>206</v>
      </c>
      <c r="D26" s="10">
        <v>200</v>
      </c>
      <c r="E26" s="10"/>
      <c r="F26" s="6"/>
      <c r="G26" s="62">
        <f aca="true" t="shared" si="3" ref="G26:I27">G27</f>
        <v>100</v>
      </c>
      <c r="H26" s="62">
        <f t="shared" si="3"/>
        <v>0</v>
      </c>
      <c r="I26" s="62">
        <f t="shared" si="3"/>
        <v>0</v>
      </c>
    </row>
    <row r="27" spans="2:9" ht="37.5" customHeight="1">
      <c r="B27" s="3" t="s">
        <v>13</v>
      </c>
      <c r="C27" s="6" t="s">
        <v>206</v>
      </c>
      <c r="D27" s="10">
        <v>240</v>
      </c>
      <c r="E27" s="10"/>
      <c r="F27" s="6"/>
      <c r="G27" s="62">
        <f t="shared" si="3"/>
        <v>100</v>
      </c>
      <c r="H27" s="62">
        <f t="shared" si="3"/>
        <v>0</v>
      </c>
      <c r="I27" s="62">
        <f t="shared" si="3"/>
        <v>0</v>
      </c>
    </row>
    <row r="28" spans="2:9" ht="49.5" customHeight="1">
      <c r="B28" s="5" t="s">
        <v>38</v>
      </c>
      <c r="C28" s="6" t="s">
        <v>206</v>
      </c>
      <c r="D28" s="10">
        <v>240</v>
      </c>
      <c r="E28" s="6" t="s">
        <v>163</v>
      </c>
      <c r="F28" s="6" t="s">
        <v>163</v>
      </c>
      <c r="G28" s="62">
        <v>100</v>
      </c>
      <c r="H28" s="62">
        <v>0</v>
      </c>
      <c r="I28" s="62">
        <v>0</v>
      </c>
    </row>
    <row r="29" spans="2:9" ht="45">
      <c r="B29" s="3" t="s">
        <v>225</v>
      </c>
      <c r="C29" s="8" t="s">
        <v>219</v>
      </c>
      <c r="D29" s="10"/>
      <c r="E29" s="10"/>
      <c r="F29" s="6"/>
      <c r="G29" s="62">
        <f>G31</f>
        <v>7904.848</v>
      </c>
      <c r="H29" s="62">
        <f>H31</f>
        <v>0</v>
      </c>
      <c r="I29" s="62">
        <f>I31</f>
        <v>0</v>
      </c>
    </row>
    <row r="30" spans="2:9" ht="15">
      <c r="B30" s="29" t="s">
        <v>120</v>
      </c>
      <c r="C30" s="6" t="s">
        <v>218</v>
      </c>
      <c r="D30" s="10"/>
      <c r="E30" s="10"/>
      <c r="F30" s="6"/>
      <c r="G30" s="62">
        <f>G31</f>
        <v>7904.848</v>
      </c>
      <c r="H30" s="62">
        <f>H31</f>
        <v>0</v>
      </c>
      <c r="I30" s="62">
        <f>I31</f>
        <v>0</v>
      </c>
    </row>
    <row r="31" spans="2:9" ht="35.25" customHeight="1">
      <c r="B31" s="29" t="s">
        <v>205</v>
      </c>
      <c r="C31" s="6" t="s">
        <v>217</v>
      </c>
      <c r="D31" s="10"/>
      <c r="E31" s="10"/>
      <c r="F31" s="6"/>
      <c r="G31" s="62">
        <f>G33</f>
        <v>7904.848</v>
      </c>
      <c r="H31" s="62">
        <f>H33</f>
        <v>0</v>
      </c>
      <c r="I31" s="62">
        <f>I33</f>
        <v>0</v>
      </c>
    </row>
    <row r="32" spans="2:9" ht="33.75" customHeight="1">
      <c r="B32" s="5" t="s">
        <v>160</v>
      </c>
      <c r="C32" s="6" t="s">
        <v>217</v>
      </c>
      <c r="D32" s="10">
        <v>200</v>
      </c>
      <c r="E32" s="10"/>
      <c r="F32" s="6"/>
      <c r="G32" s="62">
        <f aca="true" t="shared" si="4" ref="G32:I33">G33</f>
        <v>7904.848</v>
      </c>
      <c r="H32" s="62">
        <f t="shared" si="4"/>
        <v>0</v>
      </c>
      <c r="I32" s="62">
        <f t="shared" si="4"/>
        <v>0</v>
      </c>
    </row>
    <row r="33" spans="2:9" ht="30">
      <c r="B33" s="32" t="s">
        <v>13</v>
      </c>
      <c r="C33" s="6" t="s">
        <v>217</v>
      </c>
      <c r="D33" s="6" t="s">
        <v>14</v>
      </c>
      <c r="E33" s="6"/>
      <c r="F33" s="6"/>
      <c r="G33" s="62">
        <f t="shared" si="4"/>
        <v>7904.848</v>
      </c>
      <c r="H33" s="62">
        <f t="shared" si="4"/>
        <v>0</v>
      </c>
      <c r="I33" s="62">
        <f t="shared" si="4"/>
        <v>0</v>
      </c>
    </row>
    <row r="34" spans="2:9" ht="15">
      <c r="B34" s="33" t="s">
        <v>62</v>
      </c>
      <c r="C34" s="6" t="s">
        <v>217</v>
      </c>
      <c r="D34" s="6" t="s">
        <v>14</v>
      </c>
      <c r="E34" s="6" t="s">
        <v>165</v>
      </c>
      <c r="F34" s="6" t="s">
        <v>162</v>
      </c>
      <c r="G34" s="62">
        <v>7904.848</v>
      </c>
      <c r="H34" s="62">
        <v>0</v>
      </c>
      <c r="I34" s="62">
        <v>0</v>
      </c>
    </row>
    <row r="35" spans="2:9" ht="45">
      <c r="B35" s="2" t="s">
        <v>193</v>
      </c>
      <c r="C35" s="9" t="s">
        <v>194</v>
      </c>
      <c r="D35" s="10"/>
      <c r="E35" s="10"/>
      <c r="F35" s="6"/>
      <c r="G35" s="59">
        <f>G36</f>
        <v>255</v>
      </c>
      <c r="H35" s="59">
        <f aca="true" t="shared" si="5" ref="H35:I38">H36</f>
        <v>255</v>
      </c>
      <c r="I35" s="59">
        <f t="shared" si="5"/>
        <v>0</v>
      </c>
    </row>
    <row r="36" spans="2:9" ht="60.75">
      <c r="B36" s="3" t="s">
        <v>196</v>
      </c>
      <c r="C36" s="8" t="s">
        <v>195</v>
      </c>
      <c r="D36" s="10"/>
      <c r="E36" s="10"/>
      <c r="F36" s="6"/>
      <c r="G36" s="60">
        <f>G37</f>
        <v>255</v>
      </c>
      <c r="H36" s="60">
        <f t="shared" si="5"/>
        <v>255</v>
      </c>
      <c r="I36" s="60">
        <f t="shared" si="5"/>
        <v>0</v>
      </c>
    </row>
    <row r="37" spans="2:9" ht="45">
      <c r="B37" s="3" t="s">
        <v>198</v>
      </c>
      <c r="C37" s="8" t="s">
        <v>197</v>
      </c>
      <c r="D37" s="10"/>
      <c r="E37" s="10"/>
      <c r="F37" s="6"/>
      <c r="G37" s="60">
        <f>G38</f>
        <v>255</v>
      </c>
      <c r="H37" s="60">
        <f t="shared" si="5"/>
        <v>255</v>
      </c>
      <c r="I37" s="60">
        <f t="shared" si="5"/>
        <v>0</v>
      </c>
    </row>
    <row r="38" spans="2:9" ht="36.75" customHeight="1">
      <c r="B38" s="3" t="s">
        <v>199</v>
      </c>
      <c r="C38" s="8" t="s">
        <v>200</v>
      </c>
      <c r="D38" s="6"/>
      <c r="E38" s="10"/>
      <c r="F38" s="6"/>
      <c r="G38" s="60">
        <f>G39</f>
        <v>255</v>
      </c>
      <c r="H38" s="60">
        <f t="shared" si="5"/>
        <v>255</v>
      </c>
      <c r="I38" s="60">
        <f t="shared" si="5"/>
        <v>0</v>
      </c>
    </row>
    <row r="39" spans="2:9" ht="30">
      <c r="B39" s="5" t="s">
        <v>160</v>
      </c>
      <c r="C39" s="8" t="s">
        <v>200</v>
      </c>
      <c r="D39" s="6" t="s">
        <v>161</v>
      </c>
      <c r="E39" s="10"/>
      <c r="F39" s="6"/>
      <c r="G39" s="60">
        <f>G41</f>
        <v>255</v>
      </c>
      <c r="H39" s="60">
        <f>H41</f>
        <v>255</v>
      </c>
      <c r="I39" s="60">
        <f>I41</f>
        <v>0</v>
      </c>
    </row>
    <row r="40" spans="2:9" ht="30">
      <c r="B40" s="3" t="s">
        <v>13</v>
      </c>
      <c r="C40" s="8" t="s">
        <v>200</v>
      </c>
      <c r="D40" s="6" t="s">
        <v>14</v>
      </c>
      <c r="E40" s="10"/>
      <c r="F40" s="6"/>
      <c r="G40" s="60">
        <f>G41</f>
        <v>255</v>
      </c>
      <c r="H40" s="60">
        <f>H41</f>
        <v>255</v>
      </c>
      <c r="I40" s="60">
        <f>I41</f>
        <v>0</v>
      </c>
    </row>
    <row r="41" spans="2:9" ht="39" customHeight="1">
      <c r="B41" s="7" t="s">
        <v>237</v>
      </c>
      <c r="C41" s="8" t="s">
        <v>200</v>
      </c>
      <c r="D41" s="6" t="s">
        <v>14</v>
      </c>
      <c r="E41" s="6" t="s">
        <v>171</v>
      </c>
      <c r="F41" s="6" t="s">
        <v>166</v>
      </c>
      <c r="G41" s="60">
        <v>255</v>
      </c>
      <c r="H41" s="60">
        <v>255</v>
      </c>
      <c r="I41" s="60">
        <v>0</v>
      </c>
    </row>
    <row r="42" spans="2:9" ht="45">
      <c r="B42" s="34" t="s">
        <v>232</v>
      </c>
      <c r="C42" s="12" t="s">
        <v>77</v>
      </c>
      <c r="D42" s="12"/>
      <c r="E42" s="12"/>
      <c r="F42" s="12"/>
      <c r="G42" s="61">
        <f>G46</f>
        <v>5412.900000000001</v>
      </c>
      <c r="H42" s="61">
        <f>H46</f>
        <v>3500</v>
      </c>
      <c r="I42" s="61">
        <f>I46</f>
        <v>0</v>
      </c>
    </row>
    <row r="43" spans="2:9" s="36" customFormat="1" ht="15" customHeight="1" hidden="1">
      <c r="B43" s="35" t="s">
        <v>66</v>
      </c>
      <c r="C43" s="12" t="s">
        <v>18</v>
      </c>
      <c r="D43" s="12"/>
      <c r="E43" s="12"/>
      <c r="F43" s="12"/>
      <c r="G43" s="61">
        <f aca="true" t="shared" si="6" ref="G43:I44">G44</f>
        <v>61.435</v>
      </c>
      <c r="H43" s="61">
        <f t="shared" si="6"/>
        <v>3500</v>
      </c>
      <c r="I43" s="61">
        <f t="shared" si="6"/>
        <v>0</v>
      </c>
    </row>
    <row r="44" spans="2:9" ht="15" customHeight="1" hidden="1">
      <c r="B44" s="37" t="s">
        <v>67</v>
      </c>
      <c r="C44" s="6" t="s">
        <v>19</v>
      </c>
      <c r="D44" s="6"/>
      <c r="E44" s="6"/>
      <c r="F44" s="6"/>
      <c r="G44" s="62">
        <f t="shared" si="6"/>
        <v>61.435</v>
      </c>
      <c r="H44" s="62">
        <f t="shared" si="6"/>
        <v>3500</v>
      </c>
      <c r="I44" s="62">
        <f t="shared" si="6"/>
        <v>0</v>
      </c>
    </row>
    <row r="45" spans="2:9" ht="15" customHeight="1" hidden="1">
      <c r="B45" s="3" t="s">
        <v>13</v>
      </c>
      <c r="C45" s="6" t="s">
        <v>19</v>
      </c>
      <c r="D45" s="10">
        <v>240</v>
      </c>
      <c r="E45" s="10"/>
      <c r="F45" s="6"/>
      <c r="G45" s="62">
        <f>G50</f>
        <v>61.435</v>
      </c>
      <c r="H45" s="62">
        <f>H50</f>
        <v>3500</v>
      </c>
      <c r="I45" s="62">
        <f>I50</f>
        <v>0</v>
      </c>
    </row>
    <row r="46" spans="2:9" ht="45" customHeight="1">
      <c r="B46" s="3" t="s">
        <v>121</v>
      </c>
      <c r="C46" s="6" t="s">
        <v>117</v>
      </c>
      <c r="D46" s="10"/>
      <c r="E46" s="10"/>
      <c r="F46" s="6"/>
      <c r="G46" s="62">
        <f>G47</f>
        <v>5412.900000000001</v>
      </c>
      <c r="H46" s="62">
        <f>H47</f>
        <v>3500</v>
      </c>
      <c r="I46" s="62">
        <f>I47</f>
        <v>0</v>
      </c>
    </row>
    <row r="47" spans="2:9" ht="85.5" customHeight="1">
      <c r="B47" s="3" t="s">
        <v>123</v>
      </c>
      <c r="C47" s="8" t="s">
        <v>122</v>
      </c>
      <c r="D47" s="10"/>
      <c r="E47" s="10"/>
      <c r="F47" s="6"/>
      <c r="G47" s="62">
        <f>G48+G52+G59+G55</f>
        <v>5412.900000000001</v>
      </c>
      <c r="H47" s="62">
        <f>H48+H52+H59+H55</f>
        <v>3500</v>
      </c>
      <c r="I47" s="62">
        <f>I48+I52+I59+I55</f>
        <v>0</v>
      </c>
    </row>
    <row r="48" spans="2:9" ht="40.5" customHeight="1">
      <c r="B48" s="38" t="s">
        <v>124</v>
      </c>
      <c r="C48" s="6" t="s">
        <v>78</v>
      </c>
      <c r="D48" s="10"/>
      <c r="E48" s="10"/>
      <c r="F48" s="6"/>
      <c r="G48" s="62">
        <f>G50</f>
        <v>61.435</v>
      </c>
      <c r="H48" s="62">
        <f>H50</f>
        <v>3500</v>
      </c>
      <c r="I48" s="62">
        <f>I50</f>
        <v>0</v>
      </c>
    </row>
    <row r="49" spans="2:9" ht="40.5" customHeight="1">
      <c r="B49" s="5" t="s">
        <v>160</v>
      </c>
      <c r="C49" s="6" t="s">
        <v>78</v>
      </c>
      <c r="D49" s="10">
        <v>200</v>
      </c>
      <c r="E49" s="10"/>
      <c r="F49" s="6"/>
      <c r="G49" s="62">
        <f aca="true" t="shared" si="7" ref="G49:I50">G50</f>
        <v>61.435</v>
      </c>
      <c r="H49" s="62">
        <f t="shared" si="7"/>
        <v>3500</v>
      </c>
      <c r="I49" s="62">
        <f t="shared" si="7"/>
        <v>0</v>
      </c>
    </row>
    <row r="50" spans="2:9" s="36" customFormat="1" ht="30">
      <c r="B50" s="32" t="s">
        <v>13</v>
      </c>
      <c r="C50" s="6" t="s">
        <v>78</v>
      </c>
      <c r="D50" s="10">
        <v>240</v>
      </c>
      <c r="E50" s="10"/>
      <c r="F50" s="6"/>
      <c r="G50" s="62">
        <f t="shared" si="7"/>
        <v>61.435</v>
      </c>
      <c r="H50" s="62">
        <f t="shared" si="7"/>
        <v>3500</v>
      </c>
      <c r="I50" s="62">
        <f t="shared" si="7"/>
        <v>0</v>
      </c>
    </row>
    <row r="51" spans="2:9" s="36" customFormat="1" ht="15">
      <c r="B51" s="5" t="s">
        <v>35</v>
      </c>
      <c r="C51" s="6" t="s">
        <v>78</v>
      </c>
      <c r="D51" s="10">
        <v>240</v>
      </c>
      <c r="E51" s="6" t="s">
        <v>162</v>
      </c>
      <c r="F51" s="6" t="s">
        <v>166</v>
      </c>
      <c r="G51" s="62">
        <v>61.435</v>
      </c>
      <c r="H51" s="62">
        <v>3500</v>
      </c>
      <c r="I51" s="62">
        <v>0</v>
      </c>
    </row>
    <row r="52" spans="2:9" s="36" customFormat="1" ht="45">
      <c r="B52" s="74" t="s">
        <v>239</v>
      </c>
      <c r="C52" s="6" t="s">
        <v>238</v>
      </c>
      <c r="D52" s="10"/>
      <c r="E52" s="6"/>
      <c r="F52" s="6"/>
      <c r="G52" s="62">
        <f aca="true" t="shared" si="8" ref="G52:I53">G53</f>
        <v>2960.34</v>
      </c>
      <c r="H52" s="62">
        <f t="shared" si="8"/>
        <v>0</v>
      </c>
      <c r="I52" s="62">
        <f t="shared" si="8"/>
        <v>0</v>
      </c>
    </row>
    <row r="53" spans="2:9" s="36" customFormat="1" ht="30">
      <c r="B53" s="3" t="s">
        <v>168</v>
      </c>
      <c r="C53" s="6" t="s">
        <v>238</v>
      </c>
      <c r="D53" s="10">
        <v>400</v>
      </c>
      <c r="E53" s="6"/>
      <c r="F53" s="6"/>
      <c r="G53" s="62">
        <f t="shared" si="8"/>
        <v>2960.34</v>
      </c>
      <c r="H53" s="62">
        <f t="shared" si="8"/>
        <v>0</v>
      </c>
      <c r="I53" s="62">
        <f t="shared" si="8"/>
        <v>0</v>
      </c>
    </row>
    <row r="54" spans="2:9" s="36" customFormat="1" ht="15">
      <c r="B54" s="25" t="s">
        <v>49</v>
      </c>
      <c r="C54" s="6" t="s">
        <v>238</v>
      </c>
      <c r="D54" s="10">
        <v>410</v>
      </c>
      <c r="E54" s="6" t="s">
        <v>162</v>
      </c>
      <c r="F54" s="6" t="s">
        <v>166</v>
      </c>
      <c r="G54" s="62">
        <v>2960.34</v>
      </c>
      <c r="H54" s="62">
        <v>0</v>
      </c>
      <c r="I54" s="62">
        <v>0</v>
      </c>
    </row>
    <row r="55" spans="2:9" s="36" customFormat="1" ht="30">
      <c r="B55" s="25" t="s">
        <v>274</v>
      </c>
      <c r="C55" s="6" t="s">
        <v>273</v>
      </c>
      <c r="D55" s="10"/>
      <c r="E55" s="6"/>
      <c r="F55" s="6"/>
      <c r="G55" s="62">
        <f>G56</f>
        <v>478.225</v>
      </c>
      <c r="H55" s="62">
        <f>H56</f>
        <v>0</v>
      </c>
      <c r="I55" s="62">
        <f>I56</f>
        <v>0</v>
      </c>
    </row>
    <row r="56" spans="2:9" s="36" customFormat="1" ht="30">
      <c r="B56" s="5" t="s">
        <v>160</v>
      </c>
      <c r="C56" s="6" t="s">
        <v>273</v>
      </c>
      <c r="D56" s="10">
        <v>200</v>
      </c>
      <c r="E56" s="6"/>
      <c r="F56" s="6"/>
      <c r="G56" s="62">
        <f>G57</f>
        <v>478.225</v>
      </c>
      <c r="H56" s="62">
        <f>H57</f>
        <v>0</v>
      </c>
      <c r="I56" s="62">
        <f>I57</f>
        <v>0</v>
      </c>
    </row>
    <row r="57" spans="2:9" s="36" customFormat="1" ht="30">
      <c r="B57" s="32" t="s">
        <v>13</v>
      </c>
      <c r="C57" s="6" t="s">
        <v>273</v>
      </c>
      <c r="D57" s="10">
        <v>240</v>
      </c>
      <c r="E57" s="6"/>
      <c r="F57" s="6"/>
      <c r="G57" s="62">
        <f>G58</f>
        <v>478.225</v>
      </c>
      <c r="H57" s="62">
        <f>H58</f>
        <v>0</v>
      </c>
      <c r="I57" s="62">
        <f>I58</f>
        <v>0</v>
      </c>
    </row>
    <row r="58" spans="2:9" s="36" customFormat="1" ht="15">
      <c r="B58" s="5" t="s">
        <v>35</v>
      </c>
      <c r="C58" s="6" t="s">
        <v>273</v>
      </c>
      <c r="D58" s="10">
        <v>240</v>
      </c>
      <c r="E58" s="6" t="s">
        <v>162</v>
      </c>
      <c r="F58" s="6" t="s">
        <v>166</v>
      </c>
      <c r="G58" s="62">
        <v>478.225</v>
      </c>
      <c r="H58" s="62">
        <v>0</v>
      </c>
      <c r="I58" s="62">
        <v>0</v>
      </c>
    </row>
    <row r="59" spans="2:9" s="36" customFormat="1" ht="30">
      <c r="B59" s="25" t="s">
        <v>124</v>
      </c>
      <c r="C59" s="6" t="s">
        <v>272</v>
      </c>
      <c r="D59" s="10"/>
      <c r="E59" s="6"/>
      <c r="F59" s="6"/>
      <c r="G59" s="62">
        <f aca="true" t="shared" si="9" ref="G59:I61">G60</f>
        <v>1912.9</v>
      </c>
      <c r="H59" s="62">
        <f t="shared" si="9"/>
        <v>0</v>
      </c>
      <c r="I59" s="62">
        <f t="shared" si="9"/>
        <v>0</v>
      </c>
    </row>
    <row r="60" spans="2:9" s="36" customFormat="1" ht="30">
      <c r="B60" s="5" t="s">
        <v>160</v>
      </c>
      <c r="C60" s="6" t="s">
        <v>272</v>
      </c>
      <c r="D60" s="10">
        <v>200</v>
      </c>
      <c r="E60" s="6"/>
      <c r="F60" s="6"/>
      <c r="G60" s="62">
        <f t="shared" si="9"/>
        <v>1912.9</v>
      </c>
      <c r="H60" s="62">
        <f t="shared" si="9"/>
        <v>0</v>
      </c>
      <c r="I60" s="62">
        <f t="shared" si="9"/>
        <v>0</v>
      </c>
    </row>
    <row r="61" spans="2:9" s="36" customFormat="1" ht="30">
      <c r="B61" s="32" t="s">
        <v>13</v>
      </c>
      <c r="C61" s="6" t="s">
        <v>272</v>
      </c>
      <c r="D61" s="10">
        <v>240</v>
      </c>
      <c r="E61" s="6"/>
      <c r="F61" s="6"/>
      <c r="G61" s="62">
        <f t="shared" si="9"/>
        <v>1912.9</v>
      </c>
      <c r="H61" s="62">
        <f t="shared" si="9"/>
        <v>0</v>
      </c>
      <c r="I61" s="62">
        <f t="shared" si="9"/>
        <v>0</v>
      </c>
    </row>
    <row r="62" spans="2:9" s="36" customFormat="1" ht="15">
      <c r="B62" s="5" t="s">
        <v>35</v>
      </c>
      <c r="C62" s="6" t="s">
        <v>272</v>
      </c>
      <c r="D62" s="10">
        <v>240</v>
      </c>
      <c r="E62" s="6" t="s">
        <v>162</v>
      </c>
      <c r="F62" s="6" t="s">
        <v>166</v>
      </c>
      <c r="G62" s="62">
        <v>1912.9</v>
      </c>
      <c r="H62" s="62">
        <v>0</v>
      </c>
      <c r="I62" s="62">
        <v>0</v>
      </c>
    </row>
    <row r="63" spans="2:9" ht="51" customHeight="1">
      <c r="B63" s="78" t="s">
        <v>271</v>
      </c>
      <c r="C63" s="12" t="s">
        <v>79</v>
      </c>
      <c r="D63" s="17"/>
      <c r="E63" s="17"/>
      <c r="F63" s="12"/>
      <c r="G63" s="61">
        <f>G65</f>
        <v>475.6</v>
      </c>
      <c r="H63" s="61">
        <f>H65</f>
        <v>5250</v>
      </c>
      <c r="I63" s="61">
        <f>I65</f>
        <v>0</v>
      </c>
    </row>
    <row r="64" spans="2:9" ht="15">
      <c r="B64" s="38" t="s">
        <v>126</v>
      </c>
      <c r="C64" s="6" t="s">
        <v>125</v>
      </c>
      <c r="D64" s="17"/>
      <c r="E64" s="17"/>
      <c r="F64" s="12"/>
      <c r="G64" s="62">
        <f>G65</f>
        <v>475.6</v>
      </c>
      <c r="H64" s="62">
        <f>H65</f>
        <v>5250</v>
      </c>
      <c r="I64" s="62">
        <f>I65</f>
        <v>0</v>
      </c>
    </row>
    <row r="65" spans="2:9" ht="60.75">
      <c r="B65" s="38" t="s">
        <v>127</v>
      </c>
      <c r="C65" s="6" t="s">
        <v>80</v>
      </c>
      <c r="D65" s="6"/>
      <c r="E65" s="6"/>
      <c r="F65" s="6"/>
      <c r="G65" s="62">
        <f>G67</f>
        <v>475.6</v>
      </c>
      <c r="H65" s="62">
        <f>H67</f>
        <v>5250</v>
      </c>
      <c r="I65" s="62">
        <f>I67</f>
        <v>0</v>
      </c>
    </row>
    <row r="66" spans="2:9" ht="30">
      <c r="B66" s="3" t="s">
        <v>168</v>
      </c>
      <c r="C66" s="6" t="s">
        <v>80</v>
      </c>
      <c r="D66" s="6" t="s">
        <v>167</v>
      </c>
      <c r="E66" s="6"/>
      <c r="F66" s="6"/>
      <c r="G66" s="62">
        <f aca="true" t="shared" si="10" ref="G66:I67">G67</f>
        <v>475.6</v>
      </c>
      <c r="H66" s="62">
        <f t="shared" si="10"/>
        <v>5250</v>
      </c>
      <c r="I66" s="62">
        <f t="shared" si="10"/>
        <v>0</v>
      </c>
    </row>
    <row r="67" spans="2:9" ht="15">
      <c r="B67" s="32" t="s">
        <v>49</v>
      </c>
      <c r="C67" s="6" t="s">
        <v>80</v>
      </c>
      <c r="D67" s="10">
        <v>410</v>
      </c>
      <c r="E67" s="10"/>
      <c r="F67" s="12"/>
      <c r="G67" s="62">
        <f t="shared" si="10"/>
        <v>475.6</v>
      </c>
      <c r="H67" s="62">
        <f t="shared" si="10"/>
        <v>5250</v>
      </c>
      <c r="I67" s="62">
        <f t="shared" si="10"/>
        <v>0</v>
      </c>
    </row>
    <row r="68" spans="2:9" s="39" customFormat="1" ht="15">
      <c r="B68" s="5" t="s">
        <v>37</v>
      </c>
      <c r="C68" s="6" t="s">
        <v>80</v>
      </c>
      <c r="D68" s="6" t="s">
        <v>45</v>
      </c>
      <c r="E68" s="6" t="s">
        <v>169</v>
      </c>
      <c r="F68" s="6" t="s">
        <v>170</v>
      </c>
      <c r="G68" s="62">
        <v>475.6</v>
      </c>
      <c r="H68" s="62">
        <v>5250</v>
      </c>
      <c r="I68" s="62">
        <v>0</v>
      </c>
    </row>
    <row r="69" spans="2:9" s="41" customFormat="1" ht="45">
      <c r="B69" s="40" t="s">
        <v>69</v>
      </c>
      <c r="C69" s="12" t="s">
        <v>81</v>
      </c>
      <c r="D69" s="12"/>
      <c r="E69" s="12"/>
      <c r="F69" s="12"/>
      <c r="G69" s="61">
        <f aca="true" t="shared" si="11" ref="G69:I70">G70</f>
        <v>1500</v>
      </c>
      <c r="H69" s="61">
        <f t="shared" si="11"/>
        <v>0</v>
      </c>
      <c r="I69" s="61">
        <f t="shared" si="11"/>
        <v>0</v>
      </c>
    </row>
    <row r="70" spans="2:9" s="41" customFormat="1" ht="60.75">
      <c r="B70" s="42" t="s">
        <v>233</v>
      </c>
      <c r="C70" s="6" t="s">
        <v>128</v>
      </c>
      <c r="D70" s="12"/>
      <c r="E70" s="12"/>
      <c r="F70" s="12"/>
      <c r="G70" s="62">
        <f t="shared" si="11"/>
        <v>1500</v>
      </c>
      <c r="H70" s="62">
        <f t="shared" si="11"/>
        <v>0</v>
      </c>
      <c r="I70" s="62">
        <f t="shared" si="11"/>
        <v>0</v>
      </c>
    </row>
    <row r="71" spans="2:9" s="39" customFormat="1" ht="45">
      <c r="B71" s="42" t="s">
        <v>129</v>
      </c>
      <c r="C71" s="6" t="s">
        <v>82</v>
      </c>
      <c r="D71" s="6"/>
      <c r="E71" s="6"/>
      <c r="F71" s="6"/>
      <c r="G71" s="62">
        <f>G73</f>
        <v>1500</v>
      </c>
      <c r="H71" s="62">
        <f>H73</f>
        <v>0</v>
      </c>
      <c r="I71" s="62">
        <f>I73</f>
        <v>0</v>
      </c>
    </row>
    <row r="72" spans="2:9" s="39" customFormat="1" ht="30">
      <c r="B72" s="5" t="s">
        <v>160</v>
      </c>
      <c r="C72" s="6" t="s">
        <v>82</v>
      </c>
      <c r="D72" s="6" t="s">
        <v>161</v>
      </c>
      <c r="E72" s="6"/>
      <c r="F72" s="6"/>
      <c r="G72" s="62">
        <f aca="true" t="shared" si="12" ref="G72:I73">G73</f>
        <v>1500</v>
      </c>
      <c r="H72" s="62">
        <f t="shared" si="12"/>
        <v>0</v>
      </c>
      <c r="I72" s="62">
        <f t="shared" si="12"/>
        <v>0</v>
      </c>
    </row>
    <row r="73" spans="2:9" ht="30">
      <c r="B73" s="3" t="s">
        <v>13</v>
      </c>
      <c r="C73" s="6" t="s">
        <v>82</v>
      </c>
      <c r="D73" s="6" t="s">
        <v>14</v>
      </c>
      <c r="E73" s="6"/>
      <c r="F73" s="12"/>
      <c r="G73" s="62">
        <f t="shared" si="12"/>
        <v>1500</v>
      </c>
      <c r="H73" s="62">
        <f t="shared" si="12"/>
        <v>0</v>
      </c>
      <c r="I73" s="62">
        <f t="shared" si="12"/>
        <v>0</v>
      </c>
    </row>
    <row r="74" spans="2:9" s="39" customFormat="1" ht="15">
      <c r="B74" s="5" t="s">
        <v>36</v>
      </c>
      <c r="C74" s="6" t="s">
        <v>82</v>
      </c>
      <c r="D74" s="6" t="s">
        <v>14</v>
      </c>
      <c r="E74" s="6" t="s">
        <v>169</v>
      </c>
      <c r="F74" s="6" t="s">
        <v>171</v>
      </c>
      <c r="G74" s="62">
        <v>1500</v>
      </c>
      <c r="H74" s="62">
        <v>0</v>
      </c>
      <c r="I74" s="62">
        <v>0</v>
      </c>
    </row>
    <row r="75" spans="2:9" ht="75.75">
      <c r="B75" s="30" t="s">
        <v>68</v>
      </c>
      <c r="C75" s="12" t="s">
        <v>83</v>
      </c>
      <c r="D75" s="12"/>
      <c r="E75" s="12"/>
      <c r="F75" s="12"/>
      <c r="G75" s="61">
        <f>G76+G85</f>
        <v>0</v>
      </c>
      <c r="H75" s="61">
        <f>H76+H85</f>
        <v>2800</v>
      </c>
      <c r="I75" s="61">
        <f>I76+I85</f>
        <v>0</v>
      </c>
    </row>
    <row r="76" spans="2:9" ht="60.75">
      <c r="B76" s="42" t="s">
        <v>130</v>
      </c>
      <c r="C76" s="6" t="s">
        <v>84</v>
      </c>
      <c r="D76" s="6"/>
      <c r="E76" s="6"/>
      <c r="F76" s="6"/>
      <c r="G76" s="62">
        <f aca="true" t="shared" si="13" ref="G76:I77">G77</f>
        <v>0</v>
      </c>
      <c r="H76" s="62">
        <f t="shared" si="13"/>
        <v>2750</v>
      </c>
      <c r="I76" s="62">
        <f t="shared" si="13"/>
        <v>0</v>
      </c>
    </row>
    <row r="77" spans="2:9" ht="30">
      <c r="B77" s="42" t="s">
        <v>226</v>
      </c>
      <c r="C77" s="6" t="s">
        <v>227</v>
      </c>
      <c r="D77" s="6"/>
      <c r="E77" s="6"/>
      <c r="F77" s="6"/>
      <c r="G77" s="62">
        <f t="shared" si="13"/>
        <v>0</v>
      </c>
      <c r="H77" s="62">
        <f t="shared" si="13"/>
        <v>2750</v>
      </c>
      <c r="I77" s="62">
        <f t="shared" si="13"/>
        <v>0</v>
      </c>
    </row>
    <row r="78" spans="2:9" s="36" customFormat="1" ht="30">
      <c r="B78" s="27" t="s">
        <v>172</v>
      </c>
      <c r="C78" s="6" t="s">
        <v>201</v>
      </c>
      <c r="D78" s="6"/>
      <c r="E78" s="6"/>
      <c r="F78" s="6"/>
      <c r="G78" s="62">
        <f>G79+G82</f>
        <v>0</v>
      </c>
      <c r="H78" s="62">
        <f>H79+H82</f>
        <v>2750</v>
      </c>
      <c r="I78" s="62">
        <f>I79+I82</f>
        <v>0</v>
      </c>
    </row>
    <row r="79" spans="2:9" s="36" customFormat="1" ht="30">
      <c r="B79" s="5" t="s">
        <v>160</v>
      </c>
      <c r="C79" s="6" t="s">
        <v>201</v>
      </c>
      <c r="D79" s="6" t="s">
        <v>161</v>
      </c>
      <c r="E79" s="6"/>
      <c r="F79" s="6"/>
      <c r="G79" s="62">
        <f aca="true" t="shared" si="14" ref="G79:I80">G80</f>
        <v>0</v>
      </c>
      <c r="H79" s="62">
        <f t="shared" si="14"/>
        <v>2650</v>
      </c>
      <c r="I79" s="62">
        <f t="shared" si="14"/>
        <v>0</v>
      </c>
    </row>
    <row r="80" spans="2:9" s="36" customFormat="1" ht="30">
      <c r="B80" s="3" t="s">
        <v>13</v>
      </c>
      <c r="C80" s="6" t="s">
        <v>201</v>
      </c>
      <c r="D80" s="6" t="s">
        <v>14</v>
      </c>
      <c r="E80" s="6"/>
      <c r="F80" s="6"/>
      <c r="G80" s="62">
        <f t="shared" si="14"/>
        <v>0</v>
      </c>
      <c r="H80" s="62">
        <f t="shared" si="14"/>
        <v>2650</v>
      </c>
      <c r="I80" s="62">
        <f t="shared" si="14"/>
        <v>0</v>
      </c>
    </row>
    <row r="81" spans="2:9" s="36" customFormat="1" ht="15">
      <c r="B81" s="5" t="s">
        <v>37</v>
      </c>
      <c r="C81" s="6" t="s">
        <v>201</v>
      </c>
      <c r="D81" s="6" t="s">
        <v>14</v>
      </c>
      <c r="E81" s="6" t="s">
        <v>169</v>
      </c>
      <c r="F81" s="6" t="s">
        <v>170</v>
      </c>
      <c r="G81" s="62">
        <v>0</v>
      </c>
      <c r="H81" s="62">
        <v>2650</v>
      </c>
      <c r="I81" s="62">
        <v>0</v>
      </c>
    </row>
    <row r="82" spans="2:9" s="36" customFormat="1" ht="30">
      <c r="B82" s="5" t="s">
        <v>160</v>
      </c>
      <c r="C82" s="8" t="s">
        <v>201</v>
      </c>
      <c r="D82" s="6" t="s">
        <v>161</v>
      </c>
      <c r="E82" s="6"/>
      <c r="F82" s="6"/>
      <c r="G82" s="62">
        <f aca="true" t="shared" si="15" ref="G82:I83">G83</f>
        <v>0</v>
      </c>
      <c r="H82" s="62">
        <f t="shared" si="15"/>
        <v>100</v>
      </c>
      <c r="I82" s="62">
        <f t="shared" si="15"/>
        <v>0</v>
      </c>
    </row>
    <row r="83" spans="2:9" s="36" customFormat="1" ht="30">
      <c r="B83" s="3" t="s">
        <v>13</v>
      </c>
      <c r="C83" s="8" t="s">
        <v>201</v>
      </c>
      <c r="D83" s="6" t="s">
        <v>14</v>
      </c>
      <c r="E83" s="6"/>
      <c r="F83" s="6"/>
      <c r="G83" s="62">
        <f t="shared" si="15"/>
        <v>0</v>
      </c>
      <c r="H83" s="62">
        <f t="shared" si="15"/>
        <v>100</v>
      </c>
      <c r="I83" s="62">
        <f t="shared" si="15"/>
        <v>0</v>
      </c>
    </row>
    <row r="84" spans="2:9" s="36" customFormat="1" ht="15">
      <c r="B84" s="5" t="s">
        <v>36</v>
      </c>
      <c r="C84" s="8" t="s">
        <v>201</v>
      </c>
      <c r="D84" s="6" t="s">
        <v>14</v>
      </c>
      <c r="E84" s="6" t="s">
        <v>169</v>
      </c>
      <c r="F84" s="6" t="s">
        <v>171</v>
      </c>
      <c r="G84" s="62">
        <v>0</v>
      </c>
      <c r="H84" s="62">
        <v>100</v>
      </c>
      <c r="I84" s="62">
        <v>0</v>
      </c>
    </row>
    <row r="85" spans="2:9" s="36" customFormat="1" ht="30">
      <c r="B85" s="27" t="s">
        <v>131</v>
      </c>
      <c r="C85" s="24" t="s">
        <v>90</v>
      </c>
      <c r="D85" s="6"/>
      <c r="E85" s="6"/>
      <c r="F85" s="6"/>
      <c r="G85" s="62">
        <f>G87</f>
        <v>0</v>
      </c>
      <c r="H85" s="62">
        <f>H87</f>
        <v>50</v>
      </c>
      <c r="I85" s="62">
        <f>I87</f>
        <v>0</v>
      </c>
    </row>
    <row r="86" spans="2:9" s="36" customFormat="1" ht="30">
      <c r="B86" s="27" t="s">
        <v>228</v>
      </c>
      <c r="C86" s="24" t="s">
        <v>229</v>
      </c>
      <c r="D86" s="6"/>
      <c r="E86" s="6"/>
      <c r="F86" s="6"/>
      <c r="G86" s="62">
        <f>G87</f>
        <v>0</v>
      </c>
      <c r="H86" s="62">
        <f aca="true" t="shared" si="16" ref="H86:I89">H87</f>
        <v>50</v>
      </c>
      <c r="I86" s="62">
        <f t="shared" si="16"/>
        <v>0</v>
      </c>
    </row>
    <row r="87" spans="2:9" s="36" customFormat="1" ht="30">
      <c r="B87" s="3" t="s">
        <v>132</v>
      </c>
      <c r="C87" s="24" t="s">
        <v>89</v>
      </c>
      <c r="D87" s="6"/>
      <c r="E87" s="6"/>
      <c r="F87" s="6"/>
      <c r="G87" s="62">
        <f>G88</f>
        <v>0</v>
      </c>
      <c r="H87" s="62">
        <f t="shared" si="16"/>
        <v>50</v>
      </c>
      <c r="I87" s="62">
        <f t="shared" si="16"/>
        <v>0</v>
      </c>
    </row>
    <row r="88" spans="2:9" s="36" customFormat="1" ht="30">
      <c r="B88" s="5" t="s">
        <v>160</v>
      </c>
      <c r="C88" s="24" t="s">
        <v>89</v>
      </c>
      <c r="D88" s="6" t="s">
        <v>161</v>
      </c>
      <c r="E88" s="6"/>
      <c r="F88" s="6"/>
      <c r="G88" s="62">
        <f>G89</f>
        <v>0</v>
      </c>
      <c r="H88" s="62">
        <f t="shared" si="16"/>
        <v>50</v>
      </c>
      <c r="I88" s="62">
        <f t="shared" si="16"/>
        <v>0</v>
      </c>
    </row>
    <row r="89" spans="2:9" s="36" customFormat="1" ht="30">
      <c r="B89" s="3" t="s">
        <v>13</v>
      </c>
      <c r="C89" s="24" t="s">
        <v>89</v>
      </c>
      <c r="D89" s="6" t="s">
        <v>14</v>
      </c>
      <c r="E89" s="6"/>
      <c r="F89" s="6"/>
      <c r="G89" s="62">
        <f>G90</f>
        <v>0</v>
      </c>
      <c r="H89" s="62">
        <f t="shared" si="16"/>
        <v>50</v>
      </c>
      <c r="I89" s="62">
        <f t="shared" si="16"/>
        <v>0</v>
      </c>
    </row>
    <row r="90" spans="2:9" s="36" customFormat="1" ht="15">
      <c r="B90" s="5" t="s">
        <v>36</v>
      </c>
      <c r="C90" s="24" t="s">
        <v>89</v>
      </c>
      <c r="D90" s="6" t="s">
        <v>14</v>
      </c>
      <c r="E90" s="6" t="s">
        <v>169</v>
      </c>
      <c r="F90" s="6" t="s">
        <v>171</v>
      </c>
      <c r="G90" s="62">
        <v>0</v>
      </c>
      <c r="H90" s="62">
        <v>50</v>
      </c>
      <c r="I90" s="62">
        <v>0</v>
      </c>
    </row>
    <row r="91" spans="2:9" ht="45">
      <c r="B91" s="2" t="s">
        <v>268</v>
      </c>
      <c r="C91" s="20" t="s">
        <v>85</v>
      </c>
      <c r="D91" s="6"/>
      <c r="E91" s="6"/>
      <c r="F91" s="12"/>
      <c r="G91" s="63">
        <f>G92</f>
        <v>400</v>
      </c>
      <c r="H91" s="63">
        <f>H92</f>
        <v>251</v>
      </c>
      <c r="I91" s="63">
        <f>I92</f>
        <v>0</v>
      </c>
    </row>
    <row r="92" spans="2:9" ht="30">
      <c r="B92" s="29" t="s">
        <v>234</v>
      </c>
      <c r="C92" s="22" t="s">
        <v>133</v>
      </c>
      <c r="D92" s="6"/>
      <c r="E92" s="6"/>
      <c r="F92" s="12"/>
      <c r="G92" s="64">
        <f>G93+G102+G125+G135</f>
        <v>400</v>
      </c>
      <c r="H92" s="64">
        <f>H93+H102+H125+H135</f>
        <v>251</v>
      </c>
      <c r="I92" s="64">
        <f>I93+I102+I125+I135</f>
        <v>0</v>
      </c>
    </row>
    <row r="93" spans="2:9" ht="51" customHeight="1">
      <c r="B93" s="3" t="s">
        <v>230</v>
      </c>
      <c r="C93" s="6" t="s">
        <v>222</v>
      </c>
      <c r="D93" s="6"/>
      <c r="E93" s="6"/>
      <c r="F93" s="6"/>
      <c r="G93" s="62">
        <f>G95</f>
        <v>250</v>
      </c>
      <c r="H93" s="62">
        <f>H95</f>
        <v>251</v>
      </c>
      <c r="I93" s="62">
        <f>I95</f>
        <v>0</v>
      </c>
    </row>
    <row r="94" spans="2:9" ht="36.75" customHeight="1">
      <c r="B94" s="5" t="s">
        <v>160</v>
      </c>
      <c r="C94" s="6" t="s">
        <v>222</v>
      </c>
      <c r="D94" s="6" t="s">
        <v>161</v>
      </c>
      <c r="E94" s="6"/>
      <c r="F94" s="6"/>
      <c r="G94" s="62">
        <f>G95</f>
        <v>250</v>
      </c>
      <c r="H94" s="62">
        <f>H95</f>
        <v>251</v>
      </c>
      <c r="I94" s="62">
        <f>I95</f>
        <v>0</v>
      </c>
    </row>
    <row r="95" spans="2:9" ht="30">
      <c r="B95" s="3" t="s">
        <v>13</v>
      </c>
      <c r="C95" s="6" t="s">
        <v>222</v>
      </c>
      <c r="D95" s="6" t="s">
        <v>14</v>
      </c>
      <c r="E95" s="6"/>
      <c r="F95" s="6"/>
      <c r="G95" s="64">
        <f>G96+G100+G101</f>
        <v>250</v>
      </c>
      <c r="H95" s="64">
        <f>H96+H100+H101</f>
        <v>251</v>
      </c>
      <c r="I95" s="64">
        <f>I96+I100+I101</f>
        <v>0</v>
      </c>
    </row>
    <row r="96" spans="2:9" ht="15">
      <c r="B96" s="5" t="s">
        <v>34</v>
      </c>
      <c r="C96" s="6" t="s">
        <v>222</v>
      </c>
      <c r="D96" s="6" t="s">
        <v>14</v>
      </c>
      <c r="E96" s="6" t="s">
        <v>171</v>
      </c>
      <c r="F96" s="6" t="s">
        <v>166</v>
      </c>
      <c r="G96" s="64">
        <v>0</v>
      </c>
      <c r="H96" s="64">
        <v>34</v>
      </c>
      <c r="I96" s="64">
        <v>0</v>
      </c>
    </row>
    <row r="97" spans="2:9" s="36" customFormat="1" ht="15.75" customHeight="1" hidden="1">
      <c r="B97" s="5" t="s">
        <v>36</v>
      </c>
      <c r="C97" s="6" t="s">
        <v>222</v>
      </c>
      <c r="D97" s="6" t="s">
        <v>86</v>
      </c>
      <c r="E97" s="6"/>
      <c r="F97" s="6" t="s">
        <v>11</v>
      </c>
      <c r="G97" s="64">
        <v>268</v>
      </c>
      <c r="H97" s="64">
        <v>268</v>
      </c>
      <c r="I97" s="64">
        <v>268</v>
      </c>
    </row>
    <row r="98" spans="2:9" ht="63" customHeight="1" hidden="1">
      <c r="B98" s="2" t="s">
        <v>48</v>
      </c>
      <c r="C98" s="6" t="s">
        <v>222</v>
      </c>
      <c r="D98" s="12"/>
      <c r="E98" s="12"/>
      <c r="F98" s="12"/>
      <c r="G98" s="63">
        <f>G99</f>
        <v>300</v>
      </c>
      <c r="H98" s="63">
        <f>H99</f>
        <v>0</v>
      </c>
      <c r="I98" s="63">
        <f>I99</f>
        <v>0</v>
      </c>
    </row>
    <row r="99" spans="2:9" ht="31.5" customHeight="1" hidden="1">
      <c r="B99" s="3" t="s">
        <v>13</v>
      </c>
      <c r="C99" s="6" t="s">
        <v>222</v>
      </c>
      <c r="D99" s="6" t="s">
        <v>14</v>
      </c>
      <c r="E99" s="6"/>
      <c r="F99" s="6"/>
      <c r="G99" s="64">
        <f>G102+G105</f>
        <v>300</v>
      </c>
      <c r="H99" s="64">
        <f>H102+H105</f>
        <v>0</v>
      </c>
      <c r="I99" s="64">
        <f>I102+I105</f>
        <v>0</v>
      </c>
    </row>
    <row r="100" spans="2:9" ht="15">
      <c r="B100" s="5" t="s">
        <v>35</v>
      </c>
      <c r="C100" s="6" t="s">
        <v>222</v>
      </c>
      <c r="D100" s="6" t="s">
        <v>14</v>
      </c>
      <c r="E100" s="6" t="s">
        <v>162</v>
      </c>
      <c r="F100" s="6" t="s">
        <v>166</v>
      </c>
      <c r="G100" s="64">
        <v>80</v>
      </c>
      <c r="H100" s="64">
        <v>50</v>
      </c>
      <c r="I100" s="64">
        <v>0</v>
      </c>
    </row>
    <row r="101" spans="2:9" ht="15">
      <c r="B101" s="5" t="s">
        <v>36</v>
      </c>
      <c r="C101" s="6" t="s">
        <v>222</v>
      </c>
      <c r="D101" s="6" t="s">
        <v>14</v>
      </c>
      <c r="E101" s="6" t="s">
        <v>169</v>
      </c>
      <c r="F101" s="6" t="s">
        <v>171</v>
      </c>
      <c r="G101" s="64">
        <v>170</v>
      </c>
      <c r="H101" s="64">
        <v>167</v>
      </c>
      <c r="I101" s="64">
        <v>0</v>
      </c>
    </row>
    <row r="102" spans="2:9" s="36" customFormat="1" ht="66" customHeight="1">
      <c r="B102" s="2" t="s">
        <v>231</v>
      </c>
      <c r="C102" s="12" t="s">
        <v>223</v>
      </c>
      <c r="D102" s="12"/>
      <c r="E102" s="12"/>
      <c r="F102" s="12"/>
      <c r="G102" s="63">
        <f>G104</f>
        <v>150</v>
      </c>
      <c r="H102" s="63">
        <f>H104</f>
        <v>0</v>
      </c>
      <c r="I102" s="63">
        <f>I104</f>
        <v>0</v>
      </c>
    </row>
    <row r="103" spans="2:9" s="36" customFormat="1" ht="36.75" customHeight="1">
      <c r="B103" s="5" t="s">
        <v>160</v>
      </c>
      <c r="C103" s="6" t="s">
        <v>223</v>
      </c>
      <c r="D103" s="6" t="s">
        <v>161</v>
      </c>
      <c r="E103" s="12"/>
      <c r="F103" s="12"/>
      <c r="G103" s="64">
        <f aca="true" t="shared" si="17" ref="G103:I104">G104</f>
        <v>150</v>
      </c>
      <c r="H103" s="64">
        <f t="shared" si="17"/>
        <v>0</v>
      </c>
      <c r="I103" s="64">
        <f t="shared" si="17"/>
        <v>0</v>
      </c>
    </row>
    <row r="104" spans="2:9" s="36" customFormat="1" ht="30">
      <c r="B104" s="3" t="s">
        <v>13</v>
      </c>
      <c r="C104" s="6" t="s">
        <v>223</v>
      </c>
      <c r="D104" s="6" t="s">
        <v>14</v>
      </c>
      <c r="E104" s="6"/>
      <c r="F104" s="12"/>
      <c r="G104" s="64">
        <f t="shared" si="17"/>
        <v>150</v>
      </c>
      <c r="H104" s="64">
        <f t="shared" si="17"/>
        <v>0</v>
      </c>
      <c r="I104" s="64">
        <f t="shared" si="17"/>
        <v>0</v>
      </c>
    </row>
    <row r="105" spans="2:9" ht="15">
      <c r="B105" s="5" t="s">
        <v>35</v>
      </c>
      <c r="C105" s="6" t="s">
        <v>223</v>
      </c>
      <c r="D105" s="6" t="s">
        <v>14</v>
      </c>
      <c r="E105" s="6" t="s">
        <v>162</v>
      </c>
      <c r="F105" s="6" t="s">
        <v>166</v>
      </c>
      <c r="G105" s="64">
        <v>150</v>
      </c>
      <c r="H105" s="64">
        <v>0</v>
      </c>
      <c r="I105" s="64">
        <v>0</v>
      </c>
    </row>
    <row r="106" spans="2:9" s="36" customFormat="1" ht="121.5" customHeight="1" hidden="1">
      <c r="B106" s="2" t="s">
        <v>46</v>
      </c>
      <c r="C106" s="12" t="s">
        <v>47</v>
      </c>
      <c r="D106" s="17"/>
      <c r="E106" s="17"/>
      <c r="F106" s="6" t="s">
        <v>166</v>
      </c>
      <c r="G106" s="61"/>
      <c r="H106" s="61"/>
      <c r="I106" s="61"/>
    </row>
    <row r="107" spans="2:9" ht="30" customHeight="1" hidden="1">
      <c r="B107" s="3" t="s">
        <v>13</v>
      </c>
      <c r="C107" s="6" t="s">
        <v>47</v>
      </c>
      <c r="D107" s="10">
        <v>240</v>
      </c>
      <c r="E107" s="10"/>
      <c r="F107" s="6" t="s">
        <v>166</v>
      </c>
      <c r="G107" s="62"/>
      <c r="H107" s="62"/>
      <c r="I107" s="62"/>
    </row>
    <row r="108" spans="2:9" ht="22.5" customHeight="1" hidden="1">
      <c r="B108" s="5" t="s">
        <v>35</v>
      </c>
      <c r="C108" s="6" t="s">
        <v>19</v>
      </c>
      <c r="D108" s="10">
        <v>240</v>
      </c>
      <c r="E108" s="10"/>
      <c r="F108" s="6" t="s">
        <v>166</v>
      </c>
      <c r="G108" s="62"/>
      <c r="H108" s="62"/>
      <c r="I108" s="62"/>
    </row>
    <row r="109" spans="2:9" ht="79.5" customHeight="1" hidden="1">
      <c r="B109" s="43" t="s">
        <v>31</v>
      </c>
      <c r="C109" s="31" t="s">
        <v>26</v>
      </c>
      <c r="D109" s="12"/>
      <c r="E109" s="12"/>
      <c r="F109" s="6" t="s">
        <v>166</v>
      </c>
      <c r="G109" s="65">
        <f>G110</f>
        <v>0</v>
      </c>
      <c r="H109" s="65">
        <f>H110</f>
        <v>0</v>
      </c>
      <c r="I109" s="65">
        <f>I110</f>
        <v>0</v>
      </c>
    </row>
    <row r="110" spans="2:9" s="41" customFormat="1" ht="105.75" customHeight="1" hidden="1">
      <c r="B110" s="30" t="s">
        <v>32</v>
      </c>
      <c r="C110" s="12" t="s">
        <v>27</v>
      </c>
      <c r="D110" s="12"/>
      <c r="E110" s="12"/>
      <c r="F110" s="6" t="s">
        <v>166</v>
      </c>
      <c r="G110" s="61">
        <f>G111+G113</f>
        <v>0</v>
      </c>
      <c r="H110" s="61">
        <f>H111+H113</f>
        <v>0</v>
      </c>
      <c r="I110" s="61">
        <f>I111+I113</f>
        <v>0</v>
      </c>
    </row>
    <row r="111" spans="2:9" s="39" customFormat="1" ht="15" customHeight="1" hidden="1">
      <c r="B111" s="3" t="s">
        <v>23</v>
      </c>
      <c r="C111" s="6" t="s">
        <v>27</v>
      </c>
      <c r="D111" s="6" t="s">
        <v>22</v>
      </c>
      <c r="E111" s="6"/>
      <c r="F111" s="6" t="s">
        <v>166</v>
      </c>
      <c r="G111" s="62"/>
      <c r="H111" s="62"/>
      <c r="I111" s="62"/>
    </row>
    <row r="112" spans="2:9" ht="15" customHeight="1" hidden="1">
      <c r="B112" s="3" t="s">
        <v>39</v>
      </c>
      <c r="C112" s="6" t="s">
        <v>27</v>
      </c>
      <c r="D112" s="6" t="s">
        <v>22</v>
      </c>
      <c r="E112" s="6"/>
      <c r="F112" s="6" t="s">
        <v>166</v>
      </c>
      <c r="G112" s="62"/>
      <c r="H112" s="62"/>
      <c r="I112" s="62"/>
    </row>
    <row r="113" spans="2:9" s="41" customFormat="1" ht="30" customHeight="1" hidden="1">
      <c r="B113" s="3" t="s">
        <v>13</v>
      </c>
      <c r="C113" s="6" t="s">
        <v>27</v>
      </c>
      <c r="D113" s="6" t="s">
        <v>14</v>
      </c>
      <c r="E113" s="6"/>
      <c r="F113" s="6" t="s">
        <v>166</v>
      </c>
      <c r="G113" s="62"/>
      <c r="H113" s="62"/>
      <c r="I113" s="62"/>
    </row>
    <row r="114" spans="2:9" s="39" customFormat="1" ht="15" customHeight="1" hidden="1">
      <c r="B114" s="3" t="s">
        <v>39</v>
      </c>
      <c r="C114" s="6" t="s">
        <v>27</v>
      </c>
      <c r="D114" s="6" t="s">
        <v>14</v>
      </c>
      <c r="E114" s="6"/>
      <c r="F114" s="6" t="s">
        <v>166</v>
      </c>
      <c r="G114" s="62"/>
      <c r="H114" s="62"/>
      <c r="I114" s="62"/>
    </row>
    <row r="115" spans="2:9" ht="45" customHeight="1" hidden="1">
      <c r="B115" s="30" t="s">
        <v>70</v>
      </c>
      <c r="C115" s="12" t="s">
        <v>28</v>
      </c>
      <c r="D115" s="12"/>
      <c r="E115" s="12"/>
      <c r="F115" s="6" t="s">
        <v>166</v>
      </c>
      <c r="G115" s="61" t="e">
        <f>G116+G119+G122+#REF!</f>
        <v>#REF!</v>
      </c>
      <c r="H115" s="61" t="e">
        <f>H116+H119+H122+#REF!</f>
        <v>#REF!</v>
      </c>
      <c r="I115" s="61" t="e">
        <f>I116+I119+I122+#REF!</f>
        <v>#REF!</v>
      </c>
    </row>
    <row r="116" spans="2:9" s="41" customFormat="1" ht="75.75" customHeight="1" hidden="1">
      <c r="B116" s="2" t="s">
        <v>71</v>
      </c>
      <c r="C116" s="12" t="s">
        <v>29</v>
      </c>
      <c r="D116" s="12" t="s">
        <v>14</v>
      </c>
      <c r="E116" s="12"/>
      <c r="F116" s="6" t="s">
        <v>166</v>
      </c>
      <c r="G116" s="61">
        <f aca="true" t="shared" si="18" ref="G116:I117">G117</f>
        <v>475</v>
      </c>
      <c r="H116" s="61">
        <f t="shared" si="18"/>
        <v>476</v>
      </c>
      <c r="I116" s="61">
        <f t="shared" si="18"/>
        <v>477</v>
      </c>
    </row>
    <row r="117" spans="2:9" s="39" customFormat="1" ht="30" customHeight="1" hidden="1">
      <c r="B117" s="3" t="s">
        <v>13</v>
      </c>
      <c r="C117" s="6" t="s">
        <v>29</v>
      </c>
      <c r="D117" s="6" t="s">
        <v>14</v>
      </c>
      <c r="E117" s="6"/>
      <c r="F117" s="6" t="s">
        <v>166</v>
      </c>
      <c r="G117" s="62">
        <f t="shared" si="18"/>
        <v>475</v>
      </c>
      <c r="H117" s="62">
        <f t="shared" si="18"/>
        <v>476</v>
      </c>
      <c r="I117" s="62">
        <f t="shared" si="18"/>
        <v>477</v>
      </c>
    </row>
    <row r="118" spans="2:9" ht="15" hidden="1">
      <c r="B118" s="5" t="s">
        <v>39</v>
      </c>
      <c r="C118" s="6" t="s">
        <v>29</v>
      </c>
      <c r="D118" s="6" t="s">
        <v>14</v>
      </c>
      <c r="E118" s="6"/>
      <c r="F118" s="6" t="s">
        <v>166</v>
      </c>
      <c r="G118" s="62">
        <v>475</v>
      </c>
      <c r="H118" s="62">
        <v>476</v>
      </c>
      <c r="I118" s="62">
        <v>477</v>
      </c>
    </row>
    <row r="119" spans="2:9" ht="90.75" hidden="1">
      <c r="B119" s="2" t="s">
        <v>65</v>
      </c>
      <c r="C119" s="12" t="s">
        <v>44</v>
      </c>
      <c r="D119" s="12" t="s">
        <v>14</v>
      </c>
      <c r="E119" s="12"/>
      <c r="F119" s="6" t="s">
        <v>166</v>
      </c>
      <c r="G119" s="61">
        <f aca="true" t="shared" si="19" ref="G119:I120">G120</f>
        <v>0</v>
      </c>
      <c r="H119" s="61">
        <f t="shared" si="19"/>
        <v>1</v>
      </c>
      <c r="I119" s="61">
        <f t="shared" si="19"/>
        <v>2</v>
      </c>
    </row>
    <row r="120" spans="2:9" s="36" customFormat="1" ht="30" hidden="1">
      <c r="B120" s="3" t="s">
        <v>13</v>
      </c>
      <c r="C120" s="6" t="s">
        <v>44</v>
      </c>
      <c r="D120" s="6" t="s">
        <v>14</v>
      </c>
      <c r="E120" s="6"/>
      <c r="F120" s="6" t="s">
        <v>166</v>
      </c>
      <c r="G120" s="62">
        <f t="shared" si="19"/>
        <v>0</v>
      </c>
      <c r="H120" s="62">
        <f t="shared" si="19"/>
        <v>1</v>
      </c>
      <c r="I120" s="62">
        <f t="shared" si="19"/>
        <v>2</v>
      </c>
    </row>
    <row r="121" spans="2:9" ht="15" hidden="1">
      <c r="B121" s="5" t="s">
        <v>39</v>
      </c>
      <c r="C121" s="6" t="s">
        <v>44</v>
      </c>
      <c r="D121" s="6" t="s">
        <v>14</v>
      </c>
      <c r="E121" s="6"/>
      <c r="F121" s="6" t="s">
        <v>166</v>
      </c>
      <c r="G121" s="62">
        <v>0</v>
      </c>
      <c r="H121" s="62">
        <v>1</v>
      </c>
      <c r="I121" s="62">
        <v>2</v>
      </c>
    </row>
    <row r="122" spans="2:9" ht="75.75" hidden="1">
      <c r="B122" s="2" t="s">
        <v>33</v>
      </c>
      <c r="C122" s="12" t="s">
        <v>30</v>
      </c>
      <c r="D122" s="12" t="s">
        <v>45</v>
      </c>
      <c r="E122" s="12"/>
      <c r="F122" s="6" t="s">
        <v>166</v>
      </c>
      <c r="G122" s="61">
        <f aca="true" t="shared" si="20" ref="G122:I123">G123</f>
        <v>0</v>
      </c>
      <c r="H122" s="61">
        <f t="shared" si="20"/>
        <v>1</v>
      </c>
      <c r="I122" s="61">
        <f t="shared" si="20"/>
        <v>2</v>
      </c>
    </row>
    <row r="123" spans="2:9" ht="15" hidden="1">
      <c r="B123" s="3" t="s">
        <v>49</v>
      </c>
      <c r="C123" s="6" t="s">
        <v>30</v>
      </c>
      <c r="D123" s="6" t="s">
        <v>45</v>
      </c>
      <c r="E123" s="6"/>
      <c r="F123" s="6" t="s">
        <v>166</v>
      </c>
      <c r="G123" s="62">
        <f t="shared" si="20"/>
        <v>0</v>
      </c>
      <c r="H123" s="62">
        <f t="shared" si="20"/>
        <v>1</v>
      </c>
      <c r="I123" s="62">
        <f t="shared" si="20"/>
        <v>2</v>
      </c>
    </row>
    <row r="124" spans="2:9" ht="15" hidden="1">
      <c r="B124" s="3" t="s">
        <v>40</v>
      </c>
      <c r="C124" s="6" t="s">
        <v>30</v>
      </c>
      <c r="D124" s="6" t="s">
        <v>45</v>
      </c>
      <c r="E124" s="6"/>
      <c r="F124" s="6" t="s">
        <v>166</v>
      </c>
      <c r="G124" s="62">
        <v>0</v>
      </c>
      <c r="H124" s="62">
        <v>1</v>
      </c>
      <c r="I124" s="62">
        <v>2</v>
      </c>
    </row>
    <row r="125" spans="2:9" ht="30">
      <c r="B125" s="44" t="s">
        <v>211</v>
      </c>
      <c r="C125" s="12" t="s">
        <v>210</v>
      </c>
      <c r="D125" s="12"/>
      <c r="E125" s="12"/>
      <c r="F125" s="12"/>
      <c r="G125" s="61">
        <f>G129+G126+G132</f>
        <v>0</v>
      </c>
      <c r="H125" s="61">
        <f>H129+H126+H132</f>
        <v>0</v>
      </c>
      <c r="I125" s="61">
        <f>I129+I126+I132</f>
        <v>0</v>
      </c>
    </row>
    <row r="126" spans="2:9" ht="30">
      <c r="B126" s="5" t="s">
        <v>160</v>
      </c>
      <c r="C126" s="6" t="s">
        <v>210</v>
      </c>
      <c r="D126" s="6" t="s">
        <v>161</v>
      </c>
      <c r="E126" s="12"/>
      <c r="F126" s="12"/>
      <c r="G126" s="62">
        <f aca="true" t="shared" si="21" ref="G126:I127">G127</f>
        <v>0</v>
      </c>
      <c r="H126" s="62">
        <f t="shared" si="21"/>
        <v>0</v>
      </c>
      <c r="I126" s="62">
        <f t="shared" si="21"/>
        <v>0</v>
      </c>
    </row>
    <row r="127" spans="2:9" ht="30">
      <c r="B127" s="3" t="s">
        <v>13</v>
      </c>
      <c r="C127" s="6" t="s">
        <v>210</v>
      </c>
      <c r="D127" s="6" t="s">
        <v>14</v>
      </c>
      <c r="E127" s="12"/>
      <c r="F127" s="12"/>
      <c r="G127" s="62">
        <f t="shared" si="21"/>
        <v>0</v>
      </c>
      <c r="H127" s="62">
        <f t="shared" si="21"/>
        <v>0</v>
      </c>
      <c r="I127" s="62">
        <f t="shared" si="21"/>
        <v>0</v>
      </c>
    </row>
    <row r="128" spans="2:9" ht="15">
      <c r="B128" s="5" t="s">
        <v>34</v>
      </c>
      <c r="C128" s="6" t="s">
        <v>210</v>
      </c>
      <c r="D128" s="6" t="s">
        <v>14</v>
      </c>
      <c r="E128" s="6" t="s">
        <v>171</v>
      </c>
      <c r="F128" s="6" t="s">
        <v>166</v>
      </c>
      <c r="G128" s="62">
        <v>0</v>
      </c>
      <c r="H128" s="62">
        <v>0</v>
      </c>
      <c r="I128" s="62">
        <v>0</v>
      </c>
    </row>
    <row r="129" spans="2:9" ht="30">
      <c r="B129" s="5" t="s">
        <v>160</v>
      </c>
      <c r="C129" s="6" t="s">
        <v>210</v>
      </c>
      <c r="D129" s="6" t="s">
        <v>161</v>
      </c>
      <c r="E129" s="6"/>
      <c r="F129" s="6"/>
      <c r="G129" s="62">
        <f aca="true" t="shared" si="22" ref="G129:I130">G130</f>
        <v>0</v>
      </c>
      <c r="H129" s="62">
        <f t="shared" si="22"/>
        <v>0</v>
      </c>
      <c r="I129" s="62">
        <f t="shared" si="22"/>
        <v>0</v>
      </c>
    </row>
    <row r="130" spans="2:9" ht="30">
      <c r="B130" s="3" t="s">
        <v>13</v>
      </c>
      <c r="C130" s="6" t="s">
        <v>210</v>
      </c>
      <c r="D130" s="6" t="s">
        <v>14</v>
      </c>
      <c r="E130" s="6"/>
      <c r="F130" s="6"/>
      <c r="G130" s="62">
        <f t="shared" si="22"/>
        <v>0</v>
      </c>
      <c r="H130" s="62">
        <f t="shared" si="22"/>
        <v>0</v>
      </c>
      <c r="I130" s="62">
        <f t="shared" si="22"/>
        <v>0</v>
      </c>
    </row>
    <row r="131" spans="2:9" ht="15">
      <c r="B131" s="5" t="s">
        <v>35</v>
      </c>
      <c r="C131" s="6" t="s">
        <v>210</v>
      </c>
      <c r="D131" s="6" t="s">
        <v>14</v>
      </c>
      <c r="E131" s="6" t="s">
        <v>162</v>
      </c>
      <c r="F131" s="6" t="s">
        <v>166</v>
      </c>
      <c r="G131" s="62">
        <v>0</v>
      </c>
      <c r="H131" s="62">
        <v>0</v>
      </c>
      <c r="I131" s="62">
        <v>0</v>
      </c>
    </row>
    <row r="132" spans="2:9" ht="30">
      <c r="B132" s="5" t="s">
        <v>160</v>
      </c>
      <c r="C132" s="6" t="s">
        <v>210</v>
      </c>
      <c r="D132" s="6" t="s">
        <v>161</v>
      </c>
      <c r="E132" s="6"/>
      <c r="F132" s="6"/>
      <c r="G132" s="62">
        <f aca="true" t="shared" si="23" ref="G132:I133">G133</f>
        <v>0</v>
      </c>
      <c r="H132" s="62">
        <f t="shared" si="23"/>
        <v>0</v>
      </c>
      <c r="I132" s="62">
        <f t="shared" si="23"/>
        <v>0</v>
      </c>
    </row>
    <row r="133" spans="2:9" ht="30">
      <c r="B133" s="3" t="s">
        <v>13</v>
      </c>
      <c r="C133" s="6" t="s">
        <v>210</v>
      </c>
      <c r="D133" s="6" t="s">
        <v>14</v>
      </c>
      <c r="E133" s="6"/>
      <c r="F133" s="6"/>
      <c r="G133" s="62">
        <f t="shared" si="23"/>
        <v>0</v>
      </c>
      <c r="H133" s="62">
        <f t="shared" si="23"/>
        <v>0</v>
      </c>
      <c r="I133" s="62">
        <f t="shared" si="23"/>
        <v>0</v>
      </c>
    </row>
    <row r="134" spans="2:9" ht="15">
      <c r="B134" s="5" t="s">
        <v>36</v>
      </c>
      <c r="C134" s="6" t="s">
        <v>210</v>
      </c>
      <c r="D134" s="6" t="s">
        <v>14</v>
      </c>
      <c r="E134" s="6" t="s">
        <v>169</v>
      </c>
      <c r="F134" s="6" t="s">
        <v>171</v>
      </c>
      <c r="G134" s="62">
        <v>0</v>
      </c>
      <c r="H134" s="62">
        <v>0</v>
      </c>
      <c r="I134" s="62">
        <v>0</v>
      </c>
    </row>
    <row r="135" spans="2:9" ht="30">
      <c r="B135" s="45" t="s">
        <v>214</v>
      </c>
      <c r="C135" s="12" t="s">
        <v>212</v>
      </c>
      <c r="D135" s="12"/>
      <c r="E135" s="12"/>
      <c r="F135" s="12"/>
      <c r="G135" s="61">
        <f>G136</f>
        <v>0</v>
      </c>
      <c r="H135" s="61">
        <f aca="true" t="shared" si="24" ref="H135:I137">H136</f>
        <v>0</v>
      </c>
      <c r="I135" s="61">
        <f t="shared" si="24"/>
        <v>0</v>
      </c>
    </row>
    <row r="136" spans="2:9" ht="30">
      <c r="B136" s="5" t="s">
        <v>160</v>
      </c>
      <c r="C136" s="6" t="s">
        <v>212</v>
      </c>
      <c r="D136" s="6" t="s">
        <v>161</v>
      </c>
      <c r="E136" s="6"/>
      <c r="F136" s="6"/>
      <c r="G136" s="62">
        <f>G137</f>
        <v>0</v>
      </c>
      <c r="H136" s="62">
        <f t="shared" si="24"/>
        <v>0</v>
      </c>
      <c r="I136" s="62">
        <f t="shared" si="24"/>
        <v>0</v>
      </c>
    </row>
    <row r="137" spans="2:9" ht="30">
      <c r="B137" s="3" t="s">
        <v>13</v>
      </c>
      <c r="C137" s="6" t="s">
        <v>212</v>
      </c>
      <c r="D137" s="6" t="s">
        <v>14</v>
      </c>
      <c r="E137" s="6"/>
      <c r="F137" s="6"/>
      <c r="G137" s="62">
        <f>G138</f>
        <v>0</v>
      </c>
      <c r="H137" s="62">
        <f t="shared" si="24"/>
        <v>0</v>
      </c>
      <c r="I137" s="62">
        <f t="shared" si="24"/>
        <v>0</v>
      </c>
    </row>
    <row r="138" spans="2:9" ht="15">
      <c r="B138" s="5" t="s">
        <v>35</v>
      </c>
      <c r="C138" s="6" t="s">
        <v>212</v>
      </c>
      <c r="D138" s="6" t="s">
        <v>14</v>
      </c>
      <c r="E138" s="6" t="s">
        <v>213</v>
      </c>
      <c r="F138" s="6" t="s">
        <v>166</v>
      </c>
      <c r="G138" s="62">
        <v>0</v>
      </c>
      <c r="H138" s="62">
        <v>0</v>
      </c>
      <c r="I138" s="62">
        <v>0</v>
      </c>
    </row>
    <row r="139" spans="2:9" ht="45">
      <c r="B139" s="45" t="s">
        <v>267</v>
      </c>
      <c r="C139" s="12" t="s">
        <v>256</v>
      </c>
      <c r="D139" s="6"/>
      <c r="E139" s="6"/>
      <c r="F139" s="6"/>
      <c r="G139" s="61">
        <f aca="true" t="shared" si="25" ref="G139:I143">G140</f>
        <v>60</v>
      </c>
      <c r="H139" s="61">
        <f t="shared" si="25"/>
        <v>100</v>
      </c>
      <c r="I139" s="61">
        <f t="shared" si="25"/>
        <v>100</v>
      </c>
    </row>
    <row r="140" spans="2:9" ht="45">
      <c r="B140" s="25" t="s">
        <v>255</v>
      </c>
      <c r="C140" s="6" t="s">
        <v>254</v>
      </c>
      <c r="D140" s="6"/>
      <c r="E140" s="6"/>
      <c r="F140" s="6"/>
      <c r="G140" s="62">
        <f t="shared" si="25"/>
        <v>60</v>
      </c>
      <c r="H140" s="62">
        <f t="shared" si="25"/>
        <v>100</v>
      </c>
      <c r="I140" s="62">
        <f t="shared" si="25"/>
        <v>100</v>
      </c>
    </row>
    <row r="141" spans="2:9" ht="45">
      <c r="B141" s="25" t="s">
        <v>253</v>
      </c>
      <c r="C141" s="6" t="s">
        <v>252</v>
      </c>
      <c r="D141" s="6"/>
      <c r="E141" s="6"/>
      <c r="F141" s="6"/>
      <c r="G141" s="62">
        <f t="shared" si="25"/>
        <v>60</v>
      </c>
      <c r="H141" s="62">
        <f t="shared" si="25"/>
        <v>100</v>
      </c>
      <c r="I141" s="62">
        <f t="shared" si="25"/>
        <v>100</v>
      </c>
    </row>
    <row r="142" spans="2:9" ht="30">
      <c r="B142" s="5" t="s">
        <v>160</v>
      </c>
      <c r="C142" s="6" t="s">
        <v>252</v>
      </c>
      <c r="D142" s="6" t="s">
        <v>161</v>
      </c>
      <c r="E142" s="6"/>
      <c r="F142" s="6"/>
      <c r="G142" s="62">
        <f t="shared" si="25"/>
        <v>60</v>
      </c>
      <c r="H142" s="62">
        <f t="shared" si="25"/>
        <v>100</v>
      </c>
      <c r="I142" s="62">
        <f t="shared" si="25"/>
        <v>100</v>
      </c>
    </row>
    <row r="143" spans="2:9" ht="30">
      <c r="B143" s="3" t="s">
        <v>13</v>
      </c>
      <c r="C143" s="6" t="s">
        <v>252</v>
      </c>
      <c r="D143" s="6" t="s">
        <v>14</v>
      </c>
      <c r="E143" s="6"/>
      <c r="F143" s="6"/>
      <c r="G143" s="62">
        <f t="shared" si="25"/>
        <v>60</v>
      </c>
      <c r="H143" s="62">
        <f t="shared" si="25"/>
        <v>100</v>
      </c>
      <c r="I143" s="62">
        <f t="shared" si="25"/>
        <v>100</v>
      </c>
    </row>
    <row r="144" spans="2:9" ht="15">
      <c r="B144" s="5" t="s">
        <v>36</v>
      </c>
      <c r="C144" s="6" t="s">
        <v>252</v>
      </c>
      <c r="D144" s="6" t="s">
        <v>14</v>
      </c>
      <c r="E144" s="6" t="s">
        <v>169</v>
      </c>
      <c r="F144" s="6" t="s">
        <v>171</v>
      </c>
      <c r="G144" s="62">
        <v>60</v>
      </c>
      <c r="H144" s="62">
        <v>100</v>
      </c>
      <c r="I144" s="62">
        <v>100</v>
      </c>
    </row>
    <row r="145" spans="2:9" ht="15">
      <c r="B145" s="48" t="s">
        <v>25</v>
      </c>
      <c r="C145" s="49"/>
      <c r="D145" s="46"/>
      <c r="E145" s="46"/>
      <c r="F145" s="50"/>
      <c r="G145" s="66">
        <f>G155+G207+G228+G216</f>
        <v>49093.44117</v>
      </c>
      <c r="H145" s="66">
        <f>H155+H207+H228+H216</f>
        <v>52992.85282</v>
      </c>
      <c r="I145" s="66">
        <f>I155+I207+I228+I216</f>
        <v>62047.54595</v>
      </c>
    </row>
    <row r="146" spans="2:9" s="36" customFormat="1" ht="102" customHeight="1" hidden="1">
      <c r="B146" s="2" t="s">
        <v>3</v>
      </c>
      <c r="C146" s="51">
        <v>9100000</v>
      </c>
      <c r="D146" s="50"/>
      <c r="E146" s="50"/>
      <c r="F146" s="50"/>
      <c r="G146" s="63" t="e">
        <f>G147+G150+#REF!+G176+#REF!+G184+#REF!+G188+G195</f>
        <v>#REF!</v>
      </c>
      <c r="H146" s="63" t="e">
        <f>H147+H150+#REF!+H176+#REF!+H184+#REF!+H188+H195</f>
        <v>#REF!</v>
      </c>
      <c r="I146" s="63" t="e">
        <f>I147+I150+#REF!+I176+#REF!+I184+#REF!+I188+I195</f>
        <v>#REF!</v>
      </c>
    </row>
    <row r="147" spans="2:9" ht="75.75" hidden="1">
      <c r="B147" s="2" t="s">
        <v>51</v>
      </c>
      <c r="C147" s="51">
        <v>9100003</v>
      </c>
      <c r="D147" s="18"/>
      <c r="E147" s="18"/>
      <c r="F147" s="50"/>
      <c r="G147" s="63">
        <f aca="true" t="shared" si="26" ref="G147:I148">G148</f>
        <v>1363.312</v>
      </c>
      <c r="H147" s="63">
        <f t="shared" si="26"/>
        <v>1364.312</v>
      </c>
      <c r="I147" s="63">
        <f t="shared" si="26"/>
        <v>1365.312</v>
      </c>
    </row>
    <row r="148" spans="2:9" ht="15" hidden="1">
      <c r="B148" s="3" t="s">
        <v>15</v>
      </c>
      <c r="C148" s="23">
        <v>9100003</v>
      </c>
      <c r="D148" s="52">
        <v>120</v>
      </c>
      <c r="E148" s="52"/>
      <c r="F148" s="24"/>
      <c r="G148" s="64">
        <f t="shared" si="26"/>
        <v>1363.312</v>
      </c>
      <c r="H148" s="64">
        <f t="shared" si="26"/>
        <v>1364.312</v>
      </c>
      <c r="I148" s="64">
        <f t="shared" si="26"/>
        <v>1365.312</v>
      </c>
    </row>
    <row r="149" spans="2:9" s="36" customFormat="1" ht="30" hidden="1">
      <c r="B149" s="3" t="s">
        <v>50</v>
      </c>
      <c r="C149" s="23">
        <v>9100003</v>
      </c>
      <c r="D149" s="52">
        <v>120</v>
      </c>
      <c r="E149" s="52"/>
      <c r="F149" s="24" t="s">
        <v>5</v>
      </c>
      <c r="G149" s="64">
        <v>1363.312</v>
      </c>
      <c r="H149" s="64">
        <v>1364.312</v>
      </c>
      <c r="I149" s="64">
        <v>1365.312</v>
      </c>
    </row>
    <row r="150" spans="2:9" ht="75.75" customHeight="1" hidden="1">
      <c r="B150" s="2" t="s">
        <v>52</v>
      </c>
      <c r="C150" s="51">
        <v>9100004</v>
      </c>
      <c r="D150" s="18"/>
      <c r="E150" s="18"/>
      <c r="F150" s="50"/>
      <c r="G150" s="63">
        <f>G151+G153+G173</f>
        <v>14091.99404</v>
      </c>
      <c r="H150" s="63">
        <f>H151+H153+H173</f>
        <v>14288.80544</v>
      </c>
      <c r="I150" s="63">
        <f>I151+I153+I173</f>
        <v>14623.89849</v>
      </c>
    </row>
    <row r="151" spans="2:9" ht="15" customHeight="1" hidden="1">
      <c r="B151" s="3" t="s">
        <v>15</v>
      </c>
      <c r="C151" s="23">
        <v>9100004</v>
      </c>
      <c r="D151" s="52">
        <v>120</v>
      </c>
      <c r="E151" s="52"/>
      <c r="F151" s="52"/>
      <c r="G151" s="64">
        <f>G152</f>
        <v>10877.57</v>
      </c>
      <c r="H151" s="64">
        <f>H152</f>
        <v>10878.57</v>
      </c>
      <c r="I151" s="64">
        <f>I152</f>
        <v>10879.57</v>
      </c>
    </row>
    <row r="152" spans="2:9" s="36" customFormat="1" ht="45" customHeight="1" hidden="1">
      <c r="B152" s="3" t="s">
        <v>53</v>
      </c>
      <c r="C152" s="23">
        <v>9100004</v>
      </c>
      <c r="D152" s="52">
        <v>120</v>
      </c>
      <c r="E152" s="52"/>
      <c r="F152" s="52" t="s">
        <v>2</v>
      </c>
      <c r="G152" s="64">
        <v>10877.57</v>
      </c>
      <c r="H152" s="64">
        <v>10878.57</v>
      </c>
      <c r="I152" s="64">
        <v>10879.57</v>
      </c>
    </row>
    <row r="153" spans="2:9" ht="30" customHeight="1" hidden="1">
      <c r="B153" s="3" t="s">
        <v>13</v>
      </c>
      <c r="C153" s="23">
        <v>9100004</v>
      </c>
      <c r="D153" s="24" t="s">
        <v>14</v>
      </c>
      <c r="E153" s="24"/>
      <c r="F153" s="52"/>
      <c r="G153" s="64">
        <f>G154+G171</f>
        <v>3209.42404</v>
      </c>
      <c r="H153" s="64">
        <f>H154+H171</f>
        <v>3405.23544</v>
      </c>
      <c r="I153" s="64">
        <f>I154+I171</f>
        <v>3739.32849</v>
      </c>
    </row>
    <row r="154" spans="2:9" ht="30" customHeight="1" hidden="1">
      <c r="B154" s="3" t="s">
        <v>50</v>
      </c>
      <c r="C154" s="23">
        <v>9100004</v>
      </c>
      <c r="D154" s="24" t="s">
        <v>14</v>
      </c>
      <c r="E154" s="24"/>
      <c r="F154" s="24" t="s">
        <v>6</v>
      </c>
      <c r="G154" s="64">
        <v>23.31</v>
      </c>
      <c r="H154" s="64">
        <v>24.31</v>
      </c>
      <c r="I154" s="64">
        <v>25.31</v>
      </c>
    </row>
    <row r="155" spans="2:9" ht="45">
      <c r="B155" s="26" t="s">
        <v>134</v>
      </c>
      <c r="C155" s="51" t="s">
        <v>91</v>
      </c>
      <c r="D155" s="50"/>
      <c r="E155" s="50"/>
      <c r="F155" s="50"/>
      <c r="G155" s="63">
        <f>G156+G162+G202</f>
        <v>20938.516150000003</v>
      </c>
      <c r="H155" s="63">
        <f>H156+H162+H202</f>
        <v>21396.97882</v>
      </c>
      <c r="I155" s="63">
        <f>I156+I162+I202</f>
        <v>23127.938649999996</v>
      </c>
    </row>
    <row r="156" spans="2:9" ht="15">
      <c r="B156" s="29" t="s">
        <v>100</v>
      </c>
      <c r="C156" s="23" t="s">
        <v>136</v>
      </c>
      <c r="D156" s="50"/>
      <c r="E156" s="50"/>
      <c r="F156" s="50"/>
      <c r="G156" s="64">
        <f aca="true" t="shared" si="27" ref="G156:I157">G157</f>
        <v>1344.7069</v>
      </c>
      <c r="H156" s="64">
        <f t="shared" si="27"/>
        <v>1479.1781</v>
      </c>
      <c r="I156" s="64">
        <f t="shared" si="27"/>
        <v>1627.09621</v>
      </c>
    </row>
    <row r="157" spans="2:9" ht="15">
      <c r="B157" s="29" t="s">
        <v>137</v>
      </c>
      <c r="C157" s="23" t="s">
        <v>135</v>
      </c>
      <c r="D157" s="50"/>
      <c r="E157" s="50"/>
      <c r="F157" s="50"/>
      <c r="G157" s="64">
        <f t="shared" si="27"/>
        <v>1344.7069</v>
      </c>
      <c r="H157" s="64">
        <f t="shared" si="27"/>
        <v>1479.1781</v>
      </c>
      <c r="I157" s="64">
        <f t="shared" si="27"/>
        <v>1627.09621</v>
      </c>
    </row>
    <row r="158" spans="2:9" ht="15">
      <c r="B158" s="29" t="s">
        <v>100</v>
      </c>
      <c r="C158" s="23" t="s">
        <v>99</v>
      </c>
      <c r="D158" s="24"/>
      <c r="E158" s="24"/>
      <c r="F158" s="24"/>
      <c r="G158" s="64">
        <f>G160</f>
        <v>1344.7069</v>
      </c>
      <c r="H158" s="64">
        <f>H160</f>
        <v>1479.1781</v>
      </c>
      <c r="I158" s="64">
        <f>I160</f>
        <v>1627.09621</v>
      </c>
    </row>
    <row r="159" spans="2:9" ht="60.75">
      <c r="B159" s="3" t="s">
        <v>175</v>
      </c>
      <c r="C159" s="23" t="s">
        <v>99</v>
      </c>
      <c r="D159" s="24" t="s">
        <v>174</v>
      </c>
      <c r="E159" s="24"/>
      <c r="F159" s="24"/>
      <c r="G159" s="64">
        <f aca="true" t="shared" si="28" ref="G159:I160">G160</f>
        <v>1344.7069</v>
      </c>
      <c r="H159" s="64">
        <f t="shared" si="28"/>
        <v>1479.1781</v>
      </c>
      <c r="I159" s="64">
        <f t="shared" si="28"/>
        <v>1627.09621</v>
      </c>
    </row>
    <row r="160" spans="2:9" ht="15">
      <c r="B160" s="3" t="s">
        <v>15</v>
      </c>
      <c r="C160" s="23" t="s">
        <v>99</v>
      </c>
      <c r="D160" s="24" t="s">
        <v>16</v>
      </c>
      <c r="E160" s="24"/>
      <c r="F160" s="50"/>
      <c r="G160" s="64">
        <f t="shared" si="28"/>
        <v>1344.7069</v>
      </c>
      <c r="H160" s="64">
        <f t="shared" si="28"/>
        <v>1479.1781</v>
      </c>
      <c r="I160" s="64">
        <f t="shared" si="28"/>
        <v>1627.09621</v>
      </c>
    </row>
    <row r="161" spans="2:9" ht="30">
      <c r="B161" s="32" t="s">
        <v>50</v>
      </c>
      <c r="C161" s="23" t="s">
        <v>99</v>
      </c>
      <c r="D161" s="24" t="s">
        <v>16</v>
      </c>
      <c r="E161" s="24" t="s">
        <v>173</v>
      </c>
      <c r="F161" s="24" t="s">
        <v>170</v>
      </c>
      <c r="G161" s="64">
        <v>1344.7069</v>
      </c>
      <c r="H161" s="64">
        <v>1479.1781</v>
      </c>
      <c r="I161" s="64">
        <v>1627.09621</v>
      </c>
    </row>
    <row r="162" spans="2:9" ht="30">
      <c r="B162" s="29" t="s">
        <v>138</v>
      </c>
      <c r="C162" s="23" t="s">
        <v>139</v>
      </c>
      <c r="D162" s="24"/>
      <c r="E162" s="24"/>
      <c r="F162" s="24"/>
      <c r="G162" s="64">
        <f>G163+G176+G184+G188+G195+G180</f>
        <v>17864.922250000003</v>
      </c>
      <c r="H162" s="64">
        <f>H163+H176+H184+H188+H195+H180</f>
        <v>18188.91372</v>
      </c>
      <c r="I162" s="64">
        <f>I163+I176+I184+I188+I195+I180</f>
        <v>19599.066439999995</v>
      </c>
    </row>
    <row r="163" spans="2:9" ht="15">
      <c r="B163" s="29" t="s">
        <v>93</v>
      </c>
      <c r="C163" s="23" t="s">
        <v>92</v>
      </c>
      <c r="D163" s="50"/>
      <c r="E163" s="50"/>
      <c r="F163" s="50"/>
      <c r="G163" s="64">
        <f>G165+G168+G172</f>
        <v>15966.61025</v>
      </c>
      <c r="H163" s="64">
        <f>H165+H168+H172</f>
        <v>16246.44852</v>
      </c>
      <c r="I163" s="64">
        <f>I165+I168+I172</f>
        <v>17573.410219999998</v>
      </c>
    </row>
    <row r="164" spans="2:9" ht="60.75">
      <c r="B164" s="3" t="s">
        <v>175</v>
      </c>
      <c r="C164" s="23" t="s">
        <v>92</v>
      </c>
      <c r="D164" s="24" t="s">
        <v>174</v>
      </c>
      <c r="E164" s="50"/>
      <c r="F164" s="50"/>
      <c r="G164" s="64">
        <f>G165</f>
        <v>12759.51621</v>
      </c>
      <c r="H164" s="64">
        <f>H165</f>
        <v>12843.35508</v>
      </c>
      <c r="I164" s="64">
        <f>I165</f>
        <v>13835.91693</v>
      </c>
    </row>
    <row r="165" spans="2:9" ht="15">
      <c r="B165" s="3" t="s">
        <v>15</v>
      </c>
      <c r="C165" s="23" t="s">
        <v>92</v>
      </c>
      <c r="D165" s="24" t="s">
        <v>16</v>
      </c>
      <c r="E165" s="24"/>
      <c r="F165" s="50"/>
      <c r="G165" s="64">
        <f>G167+G166</f>
        <v>12759.51621</v>
      </c>
      <c r="H165" s="64">
        <f>H167+H166</f>
        <v>12843.35508</v>
      </c>
      <c r="I165" s="64">
        <f>I167+I166</f>
        <v>13835.91693</v>
      </c>
    </row>
    <row r="166" spans="2:9" ht="45">
      <c r="B166" s="32" t="s">
        <v>101</v>
      </c>
      <c r="C166" s="23" t="s">
        <v>92</v>
      </c>
      <c r="D166" s="24" t="s">
        <v>16</v>
      </c>
      <c r="E166" s="24" t="s">
        <v>173</v>
      </c>
      <c r="F166" s="24" t="s">
        <v>171</v>
      </c>
      <c r="G166" s="64">
        <v>828.41703</v>
      </c>
      <c r="H166" s="64">
        <v>911.2595</v>
      </c>
      <c r="I166" s="64">
        <v>1002.38465</v>
      </c>
    </row>
    <row r="167" spans="2:9" ht="45">
      <c r="B167" s="3" t="s">
        <v>53</v>
      </c>
      <c r="C167" s="23" t="s">
        <v>92</v>
      </c>
      <c r="D167" s="24" t="s">
        <v>16</v>
      </c>
      <c r="E167" s="24" t="s">
        <v>173</v>
      </c>
      <c r="F167" s="24" t="s">
        <v>162</v>
      </c>
      <c r="G167" s="64">
        <v>11931.09918</v>
      </c>
      <c r="H167" s="64">
        <v>11932.09558</v>
      </c>
      <c r="I167" s="64">
        <v>12833.53228</v>
      </c>
    </row>
    <row r="168" spans="2:9" ht="15">
      <c r="B168" s="3" t="s">
        <v>15</v>
      </c>
      <c r="C168" s="23" t="s">
        <v>92</v>
      </c>
      <c r="D168" s="24" t="s">
        <v>161</v>
      </c>
      <c r="E168" s="24"/>
      <c r="F168" s="24"/>
      <c r="G168" s="64">
        <f>G169</f>
        <v>3201.99404</v>
      </c>
      <c r="H168" s="64">
        <f>H169</f>
        <v>3397.99344</v>
      </c>
      <c r="I168" s="64">
        <f>I169</f>
        <v>3732.39329</v>
      </c>
    </row>
    <row r="169" spans="2:9" ht="30">
      <c r="B169" s="32" t="s">
        <v>50</v>
      </c>
      <c r="C169" s="23" t="s">
        <v>92</v>
      </c>
      <c r="D169" s="24" t="s">
        <v>14</v>
      </c>
      <c r="E169" s="24"/>
      <c r="F169" s="24"/>
      <c r="G169" s="64">
        <f>G171+G170</f>
        <v>3201.99404</v>
      </c>
      <c r="H169" s="64">
        <f>H171+H170</f>
        <v>3397.99344</v>
      </c>
      <c r="I169" s="64">
        <f>I171+I170</f>
        <v>3732.39329</v>
      </c>
    </row>
    <row r="170" spans="2:9" ht="45">
      <c r="B170" s="32" t="s">
        <v>101</v>
      </c>
      <c r="C170" s="23" t="s">
        <v>92</v>
      </c>
      <c r="D170" s="24" t="s">
        <v>14</v>
      </c>
      <c r="E170" s="24" t="s">
        <v>173</v>
      </c>
      <c r="F170" s="24" t="s">
        <v>171</v>
      </c>
      <c r="G170" s="64">
        <v>15.88</v>
      </c>
      <c r="H170" s="64">
        <v>17.068</v>
      </c>
      <c r="I170" s="64">
        <v>18.3748</v>
      </c>
    </row>
    <row r="171" spans="2:9" ht="45">
      <c r="B171" s="3" t="s">
        <v>53</v>
      </c>
      <c r="C171" s="23" t="s">
        <v>92</v>
      </c>
      <c r="D171" s="24" t="s">
        <v>14</v>
      </c>
      <c r="E171" s="24" t="s">
        <v>173</v>
      </c>
      <c r="F171" s="24" t="s">
        <v>162</v>
      </c>
      <c r="G171" s="64">
        <v>3186.11404</v>
      </c>
      <c r="H171" s="64">
        <v>3380.92544</v>
      </c>
      <c r="I171" s="64">
        <v>3714.01849</v>
      </c>
    </row>
    <row r="172" spans="2:9" ht="15">
      <c r="B172" s="5" t="s">
        <v>177</v>
      </c>
      <c r="C172" s="23" t="s">
        <v>92</v>
      </c>
      <c r="D172" s="24" t="s">
        <v>176</v>
      </c>
      <c r="E172" s="24"/>
      <c r="F172" s="24"/>
      <c r="G172" s="64">
        <f>G173+G174</f>
        <v>5.1</v>
      </c>
      <c r="H172" s="64">
        <f>H173+H174</f>
        <v>5.1</v>
      </c>
      <c r="I172" s="64">
        <f>I173+I174</f>
        <v>5.1</v>
      </c>
    </row>
    <row r="173" spans="2:9" ht="15">
      <c r="B173" s="38" t="s">
        <v>41</v>
      </c>
      <c r="C173" s="23" t="s">
        <v>92</v>
      </c>
      <c r="D173" s="24" t="s">
        <v>42</v>
      </c>
      <c r="E173" s="24"/>
      <c r="F173" s="24"/>
      <c r="G173" s="64">
        <f>G175</f>
        <v>5</v>
      </c>
      <c r="H173" s="64">
        <f>H175</f>
        <v>5</v>
      </c>
      <c r="I173" s="64">
        <f>I175</f>
        <v>5</v>
      </c>
    </row>
    <row r="174" spans="2:9" ht="15">
      <c r="B174" s="38"/>
      <c r="C174" s="23" t="s">
        <v>92</v>
      </c>
      <c r="D174" s="24" t="s">
        <v>42</v>
      </c>
      <c r="E174" s="24" t="s">
        <v>173</v>
      </c>
      <c r="F174" s="24" t="s">
        <v>171</v>
      </c>
      <c r="G174" s="64">
        <v>0.1</v>
      </c>
      <c r="H174" s="64">
        <v>0.1</v>
      </c>
      <c r="I174" s="64">
        <v>0.1</v>
      </c>
    </row>
    <row r="175" spans="2:9" ht="45">
      <c r="B175" s="3" t="s">
        <v>53</v>
      </c>
      <c r="C175" s="23" t="s">
        <v>92</v>
      </c>
      <c r="D175" s="24" t="s">
        <v>42</v>
      </c>
      <c r="E175" s="24" t="s">
        <v>173</v>
      </c>
      <c r="F175" s="24" t="s">
        <v>162</v>
      </c>
      <c r="G175" s="64">
        <v>5</v>
      </c>
      <c r="H175" s="64">
        <v>5</v>
      </c>
      <c r="I175" s="64">
        <v>5</v>
      </c>
    </row>
    <row r="176" spans="2:9" ht="45">
      <c r="B176" s="3" t="s">
        <v>180</v>
      </c>
      <c r="C176" s="6" t="s">
        <v>95</v>
      </c>
      <c r="D176" s="6"/>
      <c r="E176" s="6"/>
      <c r="F176" s="10"/>
      <c r="G176" s="64">
        <f>G178</f>
        <v>453.6</v>
      </c>
      <c r="H176" s="64">
        <f>H178</f>
        <v>498.96</v>
      </c>
      <c r="I176" s="64">
        <f>I178</f>
        <v>548.856</v>
      </c>
    </row>
    <row r="177" spans="2:9" ht="15">
      <c r="B177" s="3" t="s">
        <v>179</v>
      </c>
      <c r="C177" s="6" t="s">
        <v>95</v>
      </c>
      <c r="D177" s="6" t="s">
        <v>178</v>
      </c>
      <c r="E177" s="6"/>
      <c r="F177" s="10"/>
      <c r="G177" s="64">
        <f aca="true" t="shared" si="29" ref="G177:I178">G178</f>
        <v>453.6</v>
      </c>
      <c r="H177" s="64">
        <f t="shared" si="29"/>
        <v>498.96</v>
      </c>
      <c r="I177" s="64">
        <f t="shared" si="29"/>
        <v>548.856</v>
      </c>
    </row>
    <row r="178" spans="2:9" ht="15">
      <c r="B178" s="5" t="s">
        <v>12</v>
      </c>
      <c r="C178" s="6" t="s">
        <v>95</v>
      </c>
      <c r="D178" s="6" t="s">
        <v>10</v>
      </c>
      <c r="E178" s="6"/>
      <c r="F178" s="6"/>
      <c r="G178" s="64">
        <f t="shared" si="29"/>
        <v>453.6</v>
      </c>
      <c r="H178" s="64">
        <f t="shared" si="29"/>
        <v>498.96</v>
      </c>
      <c r="I178" s="64">
        <f t="shared" si="29"/>
        <v>548.856</v>
      </c>
    </row>
    <row r="179" spans="2:9" ht="45">
      <c r="B179" s="3" t="s">
        <v>53</v>
      </c>
      <c r="C179" s="6" t="s">
        <v>95</v>
      </c>
      <c r="D179" s="6" t="s">
        <v>10</v>
      </c>
      <c r="E179" s="6" t="s">
        <v>173</v>
      </c>
      <c r="F179" s="6" t="s">
        <v>162</v>
      </c>
      <c r="G179" s="64">
        <v>453.6</v>
      </c>
      <c r="H179" s="64">
        <v>498.96</v>
      </c>
      <c r="I179" s="64">
        <v>548.856</v>
      </c>
    </row>
    <row r="180" spans="2:9" ht="45">
      <c r="B180" s="53" t="s">
        <v>142</v>
      </c>
      <c r="C180" s="6" t="s">
        <v>96</v>
      </c>
      <c r="D180" s="6"/>
      <c r="E180" s="6"/>
      <c r="F180" s="6"/>
      <c r="G180" s="64">
        <f>G181</f>
        <v>250.906</v>
      </c>
      <c r="H180" s="64">
        <f aca="true" t="shared" si="30" ref="H180:I182">H181</f>
        <v>275.9966</v>
      </c>
      <c r="I180" s="64">
        <f t="shared" si="30"/>
        <v>303.59626</v>
      </c>
    </row>
    <row r="181" spans="2:9" ht="15">
      <c r="B181" s="3" t="s">
        <v>179</v>
      </c>
      <c r="C181" s="6" t="s">
        <v>96</v>
      </c>
      <c r="D181" s="6" t="s">
        <v>178</v>
      </c>
      <c r="E181" s="6"/>
      <c r="F181" s="6"/>
      <c r="G181" s="64">
        <f>G182</f>
        <v>250.906</v>
      </c>
      <c r="H181" s="64">
        <f t="shared" si="30"/>
        <v>275.9966</v>
      </c>
      <c r="I181" s="64">
        <f t="shared" si="30"/>
        <v>303.59626</v>
      </c>
    </row>
    <row r="182" spans="2:9" ht="15">
      <c r="B182" s="5" t="s">
        <v>12</v>
      </c>
      <c r="C182" s="6" t="s">
        <v>96</v>
      </c>
      <c r="D182" s="6" t="s">
        <v>10</v>
      </c>
      <c r="E182" s="6"/>
      <c r="F182" s="6"/>
      <c r="G182" s="64">
        <f>G183</f>
        <v>250.906</v>
      </c>
      <c r="H182" s="64">
        <f t="shared" si="30"/>
        <v>275.9966</v>
      </c>
      <c r="I182" s="64">
        <f t="shared" si="30"/>
        <v>303.59626</v>
      </c>
    </row>
    <row r="183" spans="2:9" ht="30">
      <c r="B183" s="7" t="s">
        <v>54</v>
      </c>
      <c r="C183" s="6" t="s">
        <v>96</v>
      </c>
      <c r="D183" s="6" t="s">
        <v>10</v>
      </c>
      <c r="E183" s="6" t="s">
        <v>173</v>
      </c>
      <c r="F183" s="6" t="s">
        <v>164</v>
      </c>
      <c r="G183" s="64">
        <v>250.906</v>
      </c>
      <c r="H183" s="64">
        <v>275.9966</v>
      </c>
      <c r="I183" s="64">
        <v>303.59626</v>
      </c>
    </row>
    <row r="184" spans="2:9" ht="45">
      <c r="B184" s="27" t="s">
        <v>182</v>
      </c>
      <c r="C184" s="6" t="s">
        <v>181</v>
      </c>
      <c r="D184" s="6"/>
      <c r="E184" s="6"/>
      <c r="F184" s="10"/>
      <c r="G184" s="64">
        <f>G186</f>
        <v>51.776</v>
      </c>
      <c r="H184" s="64">
        <f>H186</f>
        <v>56.9536</v>
      </c>
      <c r="I184" s="64">
        <f>I186</f>
        <v>62.64896</v>
      </c>
    </row>
    <row r="185" spans="2:9" ht="15">
      <c r="B185" s="3" t="s">
        <v>179</v>
      </c>
      <c r="C185" s="6" t="s">
        <v>181</v>
      </c>
      <c r="D185" s="6" t="s">
        <v>178</v>
      </c>
      <c r="E185" s="6"/>
      <c r="F185" s="10"/>
      <c r="G185" s="64">
        <f aca="true" t="shared" si="31" ref="G185:I186">G186</f>
        <v>51.776</v>
      </c>
      <c r="H185" s="64">
        <f t="shared" si="31"/>
        <v>56.9536</v>
      </c>
      <c r="I185" s="64">
        <f t="shared" si="31"/>
        <v>62.64896</v>
      </c>
    </row>
    <row r="186" spans="2:9" s="41" customFormat="1" ht="33.75" customHeight="1">
      <c r="B186" s="5" t="s">
        <v>12</v>
      </c>
      <c r="C186" s="6" t="s">
        <v>181</v>
      </c>
      <c r="D186" s="6" t="s">
        <v>10</v>
      </c>
      <c r="E186" s="6"/>
      <c r="F186" s="6"/>
      <c r="G186" s="64">
        <f t="shared" si="31"/>
        <v>51.776</v>
      </c>
      <c r="H186" s="64">
        <f t="shared" si="31"/>
        <v>56.9536</v>
      </c>
      <c r="I186" s="64">
        <f t="shared" si="31"/>
        <v>62.64896</v>
      </c>
    </row>
    <row r="187" spans="2:9" ht="45" customHeight="1">
      <c r="B187" s="3" t="s">
        <v>53</v>
      </c>
      <c r="C187" s="6" t="s">
        <v>181</v>
      </c>
      <c r="D187" s="6" t="s">
        <v>10</v>
      </c>
      <c r="E187" s="6" t="s">
        <v>173</v>
      </c>
      <c r="F187" s="6" t="s">
        <v>162</v>
      </c>
      <c r="G187" s="64">
        <v>51.776</v>
      </c>
      <c r="H187" s="64">
        <v>56.9536</v>
      </c>
      <c r="I187" s="64">
        <v>62.64896</v>
      </c>
    </row>
    <row r="188" spans="2:9" ht="75.75">
      <c r="B188" s="42" t="s">
        <v>143</v>
      </c>
      <c r="C188" s="6" t="s">
        <v>97</v>
      </c>
      <c r="D188" s="6"/>
      <c r="E188" s="6"/>
      <c r="F188" s="10"/>
      <c r="G188" s="64">
        <f>G190+G193</f>
        <v>549.7750000000001</v>
      </c>
      <c r="H188" s="64">
        <f>H190+H193</f>
        <v>549.7750000000001</v>
      </c>
      <c r="I188" s="64">
        <f>I190+I193</f>
        <v>549.7750000000001</v>
      </c>
    </row>
    <row r="189" spans="2:9" ht="60.75">
      <c r="B189" s="3" t="s">
        <v>175</v>
      </c>
      <c r="C189" s="6" t="s">
        <v>97</v>
      </c>
      <c r="D189" s="6" t="s">
        <v>174</v>
      </c>
      <c r="E189" s="6"/>
      <c r="F189" s="10"/>
      <c r="G189" s="64">
        <f aca="true" t="shared" si="32" ref="G189:I190">G190</f>
        <v>524.58</v>
      </c>
      <c r="H189" s="64">
        <f t="shared" si="32"/>
        <v>524.58</v>
      </c>
      <c r="I189" s="64">
        <f t="shared" si="32"/>
        <v>524.58</v>
      </c>
    </row>
    <row r="190" spans="2:9" ht="15">
      <c r="B190" s="3" t="s">
        <v>15</v>
      </c>
      <c r="C190" s="6" t="s">
        <v>97</v>
      </c>
      <c r="D190" s="6" t="s">
        <v>16</v>
      </c>
      <c r="E190" s="6"/>
      <c r="F190" s="10"/>
      <c r="G190" s="64">
        <f t="shared" si="32"/>
        <v>524.58</v>
      </c>
      <c r="H190" s="64">
        <f t="shared" si="32"/>
        <v>524.58</v>
      </c>
      <c r="I190" s="64">
        <f t="shared" si="32"/>
        <v>524.58</v>
      </c>
    </row>
    <row r="191" spans="2:9" ht="30">
      <c r="B191" s="25" t="s">
        <v>221</v>
      </c>
      <c r="C191" s="6" t="s">
        <v>97</v>
      </c>
      <c r="D191" s="6" t="s">
        <v>16</v>
      </c>
      <c r="E191" s="6" t="s">
        <v>171</v>
      </c>
      <c r="F191" s="6" t="s">
        <v>220</v>
      </c>
      <c r="G191" s="64">
        <v>524.58</v>
      </c>
      <c r="H191" s="64">
        <v>524.58</v>
      </c>
      <c r="I191" s="64">
        <v>524.58</v>
      </c>
    </row>
    <row r="192" spans="2:9" ht="30">
      <c r="B192" s="5" t="s">
        <v>160</v>
      </c>
      <c r="C192" s="6" t="s">
        <v>97</v>
      </c>
      <c r="D192" s="6" t="s">
        <v>161</v>
      </c>
      <c r="E192" s="6"/>
      <c r="F192" s="6"/>
      <c r="G192" s="64">
        <f>G193</f>
        <v>25.195</v>
      </c>
      <c r="H192" s="64">
        <f>H193</f>
        <v>25.195</v>
      </c>
      <c r="I192" s="64">
        <f>I193</f>
        <v>25.195</v>
      </c>
    </row>
    <row r="193" spans="2:9" ht="30">
      <c r="B193" s="3" t="s">
        <v>13</v>
      </c>
      <c r="C193" s="6" t="s">
        <v>97</v>
      </c>
      <c r="D193" s="6" t="s">
        <v>14</v>
      </c>
      <c r="E193" s="6"/>
      <c r="F193" s="6"/>
      <c r="G193" s="64">
        <f>37.72-12.525</f>
        <v>25.195</v>
      </c>
      <c r="H193" s="64">
        <f>37.72-12.525</f>
        <v>25.195</v>
      </c>
      <c r="I193" s="64">
        <f>37.72-12.525</f>
        <v>25.195</v>
      </c>
    </row>
    <row r="194" spans="2:9" ht="35.25" customHeight="1">
      <c r="B194" s="25" t="s">
        <v>221</v>
      </c>
      <c r="C194" s="6" t="s">
        <v>97</v>
      </c>
      <c r="D194" s="6" t="s">
        <v>14</v>
      </c>
      <c r="E194" s="6" t="s">
        <v>171</v>
      </c>
      <c r="F194" s="6" t="s">
        <v>220</v>
      </c>
      <c r="G194" s="64">
        <v>25.195</v>
      </c>
      <c r="H194" s="64">
        <v>25.195</v>
      </c>
      <c r="I194" s="64">
        <v>25.195</v>
      </c>
    </row>
    <row r="195" spans="2:9" ht="81.75" customHeight="1">
      <c r="B195" s="38" t="s">
        <v>144</v>
      </c>
      <c r="C195" s="6" t="s">
        <v>98</v>
      </c>
      <c r="D195" s="6"/>
      <c r="E195" s="6"/>
      <c r="F195" s="6"/>
      <c r="G195" s="64">
        <f>G197+G200</f>
        <v>592.255</v>
      </c>
      <c r="H195" s="64">
        <f>H197+H200</f>
        <v>560.7800000000001</v>
      </c>
      <c r="I195" s="64">
        <f>I197+I200</f>
        <v>560.7800000000001</v>
      </c>
    </row>
    <row r="196" spans="2:9" ht="68.25" customHeight="1">
      <c r="B196" s="3" t="s">
        <v>175</v>
      </c>
      <c r="C196" s="6" t="s">
        <v>98</v>
      </c>
      <c r="D196" s="6" t="s">
        <v>174</v>
      </c>
      <c r="E196" s="6"/>
      <c r="F196" s="6"/>
      <c r="G196" s="64">
        <f aca="true" t="shared" si="33" ref="G196:I197">G197</f>
        <v>556.055</v>
      </c>
      <c r="H196" s="64">
        <f t="shared" si="33"/>
        <v>524.58</v>
      </c>
      <c r="I196" s="64">
        <f t="shared" si="33"/>
        <v>524.58</v>
      </c>
    </row>
    <row r="197" spans="2:9" ht="48" customHeight="1">
      <c r="B197" s="3" t="s">
        <v>15</v>
      </c>
      <c r="C197" s="6" t="s">
        <v>98</v>
      </c>
      <c r="D197" s="6" t="s">
        <v>16</v>
      </c>
      <c r="E197" s="6"/>
      <c r="F197" s="10"/>
      <c r="G197" s="64">
        <f t="shared" si="33"/>
        <v>556.055</v>
      </c>
      <c r="H197" s="64">
        <f t="shared" si="33"/>
        <v>524.58</v>
      </c>
      <c r="I197" s="64">
        <f t="shared" si="33"/>
        <v>524.58</v>
      </c>
    </row>
    <row r="198" spans="2:9" ht="15">
      <c r="B198" s="3" t="s">
        <v>55</v>
      </c>
      <c r="C198" s="6" t="s">
        <v>98</v>
      </c>
      <c r="D198" s="6" t="s">
        <v>16</v>
      </c>
      <c r="E198" s="6" t="s">
        <v>171</v>
      </c>
      <c r="F198" s="6" t="s">
        <v>220</v>
      </c>
      <c r="G198" s="64">
        <v>556.055</v>
      </c>
      <c r="H198" s="64">
        <v>524.58</v>
      </c>
      <c r="I198" s="64">
        <v>524.58</v>
      </c>
    </row>
    <row r="199" spans="2:9" ht="30">
      <c r="B199" s="5" t="s">
        <v>160</v>
      </c>
      <c r="C199" s="6" t="s">
        <v>98</v>
      </c>
      <c r="D199" s="6" t="s">
        <v>161</v>
      </c>
      <c r="E199" s="6"/>
      <c r="F199" s="6"/>
      <c r="G199" s="64">
        <f aca="true" t="shared" si="34" ref="G199:I200">G200</f>
        <v>36.2</v>
      </c>
      <c r="H199" s="64">
        <f t="shared" si="34"/>
        <v>36.2</v>
      </c>
      <c r="I199" s="64">
        <f t="shared" si="34"/>
        <v>36.2</v>
      </c>
    </row>
    <row r="200" spans="2:9" ht="30">
      <c r="B200" s="3" t="s">
        <v>13</v>
      </c>
      <c r="C200" s="6" t="s">
        <v>98</v>
      </c>
      <c r="D200" s="6" t="s">
        <v>14</v>
      </c>
      <c r="E200" s="6"/>
      <c r="F200" s="6"/>
      <c r="G200" s="64">
        <f t="shared" si="34"/>
        <v>36.2</v>
      </c>
      <c r="H200" s="64">
        <f t="shared" si="34"/>
        <v>36.2</v>
      </c>
      <c r="I200" s="64">
        <f t="shared" si="34"/>
        <v>36.2</v>
      </c>
    </row>
    <row r="201" spans="2:9" ht="33.75" customHeight="1">
      <c r="B201" s="3" t="s">
        <v>55</v>
      </c>
      <c r="C201" s="6" t="s">
        <v>98</v>
      </c>
      <c r="D201" s="6" t="s">
        <v>14</v>
      </c>
      <c r="E201" s="6" t="s">
        <v>171</v>
      </c>
      <c r="F201" s="6" t="s">
        <v>220</v>
      </c>
      <c r="G201" s="64">
        <v>36.2</v>
      </c>
      <c r="H201" s="64">
        <v>36.2</v>
      </c>
      <c r="I201" s="64">
        <v>36.2</v>
      </c>
    </row>
    <row r="202" spans="2:9" ht="56.25" customHeight="1">
      <c r="B202" s="3" t="s">
        <v>141</v>
      </c>
      <c r="C202" s="23" t="s">
        <v>140</v>
      </c>
      <c r="D202" s="24"/>
      <c r="E202" s="24"/>
      <c r="F202" s="52"/>
      <c r="G202" s="64">
        <f>G205</f>
        <v>1728.887</v>
      </c>
      <c r="H202" s="64">
        <f>H205</f>
        <v>1728.887</v>
      </c>
      <c r="I202" s="64">
        <f>I205</f>
        <v>1901.776</v>
      </c>
    </row>
    <row r="203" spans="2:9" ht="69.75" customHeight="1">
      <c r="B203" s="3" t="s">
        <v>141</v>
      </c>
      <c r="C203" s="23" t="s">
        <v>94</v>
      </c>
      <c r="D203" s="50"/>
      <c r="E203" s="50"/>
      <c r="F203" s="18"/>
      <c r="G203" s="64">
        <f>G205</f>
        <v>1728.887</v>
      </c>
      <c r="H203" s="64">
        <f>H205</f>
        <v>1728.887</v>
      </c>
      <c r="I203" s="64">
        <f>I205</f>
        <v>1901.776</v>
      </c>
    </row>
    <row r="204" spans="2:9" ht="66" customHeight="1">
      <c r="B204" s="3" t="s">
        <v>175</v>
      </c>
      <c r="C204" s="23" t="s">
        <v>94</v>
      </c>
      <c r="D204" s="24" t="s">
        <v>174</v>
      </c>
      <c r="E204" s="50"/>
      <c r="F204" s="18"/>
      <c r="G204" s="64">
        <f aca="true" t="shared" si="35" ref="G204:I205">G205</f>
        <v>1728.887</v>
      </c>
      <c r="H204" s="64">
        <f t="shared" si="35"/>
        <v>1728.887</v>
      </c>
      <c r="I204" s="64">
        <f t="shared" si="35"/>
        <v>1901.776</v>
      </c>
    </row>
    <row r="205" spans="2:9" ht="33.75" customHeight="1">
      <c r="B205" s="3" t="s">
        <v>15</v>
      </c>
      <c r="C205" s="23" t="s">
        <v>94</v>
      </c>
      <c r="D205" s="24" t="s">
        <v>16</v>
      </c>
      <c r="E205" s="24"/>
      <c r="F205" s="10"/>
      <c r="G205" s="64">
        <f t="shared" si="35"/>
        <v>1728.887</v>
      </c>
      <c r="H205" s="64">
        <f t="shared" si="35"/>
        <v>1728.887</v>
      </c>
      <c r="I205" s="64">
        <f t="shared" si="35"/>
        <v>1901.776</v>
      </c>
    </row>
    <row r="206" spans="2:9" ht="55.5" customHeight="1">
      <c r="B206" s="3" t="s">
        <v>53</v>
      </c>
      <c r="C206" s="23" t="s">
        <v>94</v>
      </c>
      <c r="D206" s="24" t="s">
        <v>16</v>
      </c>
      <c r="E206" s="24" t="s">
        <v>173</v>
      </c>
      <c r="F206" s="24" t="s">
        <v>162</v>
      </c>
      <c r="G206" s="64">
        <v>1728.887</v>
      </c>
      <c r="H206" s="64">
        <v>1728.887</v>
      </c>
      <c r="I206" s="64">
        <v>1901.776</v>
      </c>
    </row>
    <row r="207" spans="2:9" ht="30">
      <c r="B207" s="30" t="s">
        <v>7</v>
      </c>
      <c r="C207" s="12" t="s">
        <v>102</v>
      </c>
      <c r="D207" s="12"/>
      <c r="E207" s="12"/>
      <c r="F207" s="12"/>
      <c r="G207" s="63">
        <f>G211+G214</f>
        <v>671.582</v>
      </c>
      <c r="H207" s="63">
        <f>H211+H214</f>
        <v>73.74</v>
      </c>
      <c r="I207" s="63">
        <f>I211+I214</f>
        <v>76.114</v>
      </c>
    </row>
    <row r="208" spans="2:9" ht="15">
      <c r="B208" s="29" t="s">
        <v>137</v>
      </c>
      <c r="C208" s="6" t="s">
        <v>145</v>
      </c>
      <c r="D208" s="12"/>
      <c r="E208" s="12"/>
      <c r="F208" s="12"/>
      <c r="G208" s="64">
        <f>G209+G214</f>
        <v>671.582</v>
      </c>
      <c r="H208" s="64">
        <f>H209+H214</f>
        <v>73.74</v>
      </c>
      <c r="I208" s="64">
        <f>I209+I214</f>
        <v>76.114</v>
      </c>
    </row>
    <row r="209" spans="2:9" ht="15">
      <c r="B209" s="29" t="s">
        <v>146</v>
      </c>
      <c r="C209" s="6" t="s">
        <v>103</v>
      </c>
      <c r="D209" s="6"/>
      <c r="E209" s="6"/>
      <c r="F209" s="6"/>
      <c r="G209" s="64">
        <f>G211</f>
        <v>650</v>
      </c>
      <c r="H209" s="64">
        <f>H211</f>
        <v>50</v>
      </c>
      <c r="I209" s="64">
        <f>I211</f>
        <v>50</v>
      </c>
    </row>
    <row r="210" spans="2:9" ht="30">
      <c r="B210" s="5" t="s">
        <v>160</v>
      </c>
      <c r="C210" s="6" t="s">
        <v>103</v>
      </c>
      <c r="D210" s="6" t="s">
        <v>161</v>
      </c>
      <c r="E210" s="6"/>
      <c r="F210" s="6"/>
      <c r="G210" s="64">
        <f aca="true" t="shared" si="36" ref="G210:I211">G211</f>
        <v>650</v>
      </c>
      <c r="H210" s="64">
        <f t="shared" si="36"/>
        <v>50</v>
      </c>
      <c r="I210" s="64">
        <f t="shared" si="36"/>
        <v>50</v>
      </c>
    </row>
    <row r="211" spans="2:9" ht="30">
      <c r="B211" s="3" t="s">
        <v>13</v>
      </c>
      <c r="C211" s="22" t="s">
        <v>103</v>
      </c>
      <c r="D211" s="6" t="s">
        <v>14</v>
      </c>
      <c r="E211" s="6"/>
      <c r="F211" s="24"/>
      <c r="G211" s="64">
        <f t="shared" si="36"/>
        <v>650</v>
      </c>
      <c r="H211" s="64">
        <f t="shared" si="36"/>
        <v>50</v>
      </c>
      <c r="I211" s="64">
        <f t="shared" si="36"/>
        <v>50</v>
      </c>
    </row>
    <row r="212" spans="2:9" ht="15">
      <c r="B212" s="3" t="s">
        <v>55</v>
      </c>
      <c r="C212" s="22" t="s">
        <v>103</v>
      </c>
      <c r="D212" s="6" t="s">
        <v>14</v>
      </c>
      <c r="E212" s="6" t="s">
        <v>173</v>
      </c>
      <c r="F212" s="24" t="s">
        <v>183</v>
      </c>
      <c r="G212" s="64">
        <v>650</v>
      </c>
      <c r="H212" s="64">
        <v>50</v>
      </c>
      <c r="I212" s="64">
        <v>50</v>
      </c>
    </row>
    <row r="213" spans="2:9" ht="15">
      <c r="B213" s="5" t="s">
        <v>177</v>
      </c>
      <c r="C213" s="22" t="s">
        <v>103</v>
      </c>
      <c r="D213" s="6" t="s">
        <v>176</v>
      </c>
      <c r="E213" s="6"/>
      <c r="F213" s="24"/>
      <c r="G213" s="64">
        <f aca="true" t="shared" si="37" ref="G213:I214">G214</f>
        <v>21.582</v>
      </c>
      <c r="H213" s="64">
        <f t="shared" si="37"/>
        <v>23.74</v>
      </c>
      <c r="I213" s="64">
        <f t="shared" si="37"/>
        <v>26.114</v>
      </c>
    </row>
    <row r="214" spans="2:9" ht="15">
      <c r="B214" s="38" t="s">
        <v>41</v>
      </c>
      <c r="C214" s="22" t="s">
        <v>103</v>
      </c>
      <c r="D214" s="6" t="s">
        <v>42</v>
      </c>
      <c r="E214" s="6"/>
      <c r="F214" s="24"/>
      <c r="G214" s="64">
        <f t="shared" si="37"/>
        <v>21.582</v>
      </c>
      <c r="H214" s="64">
        <f t="shared" si="37"/>
        <v>23.74</v>
      </c>
      <c r="I214" s="64">
        <f t="shared" si="37"/>
        <v>26.114</v>
      </c>
    </row>
    <row r="215" spans="2:9" ht="15">
      <c r="B215" s="3" t="s">
        <v>55</v>
      </c>
      <c r="C215" s="22" t="s">
        <v>103</v>
      </c>
      <c r="D215" s="6" t="s">
        <v>42</v>
      </c>
      <c r="E215" s="6" t="s">
        <v>173</v>
      </c>
      <c r="F215" s="24" t="s">
        <v>183</v>
      </c>
      <c r="G215" s="64">
        <v>21.582</v>
      </c>
      <c r="H215" s="64">
        <v>23.74</v>
      </c>
      <c r="I215" s="64">
        <v>26.114</v>
      </c>
    </row>
    <row r="216" spans="2:9" ht="30">
      <c r="B216" s="2" t="s">
        <v>56</v>
      </c>
      <c r="C216" s="20" t="s">
        <v>104</v>
      </c>
      <c r="D216" s="12"/>
      <c r="E216" s="12"/>
      <c r="F216" s="50"/>
      <c r="G216" s="63">
        <f>G218</f>
        <v>12885.940719999999</v>
      </c>
      <c r="H216" s="63">
        <f>H218</f>
        <v>11965.074</v>
      </c>
      <c r="I216" s="63">
        <f>I218</f>
        <v>14764.436</v>
      </c>
    </row>
    <row r="217" spans="2:9" ht="15">
      <c r="B217" s="29" t="s">
        <v>137</v>
      </c>
      <c r="C217" s="22" t="s">
        <v>147</v>
      </c>
      <c r="D217" s="12"/>
      <c r="E217" s="12"/>
      <c r="F217" s="50"/>
      <c r="G217" s="63">
        <f>G218</f>
        <v>12885.940719999999</v>
      </c>
      <c r="H217" s="63">
        <f>H218</f>
        <v>11965.074</v>
      </c>
      <c r="I217" s="63">
        <f>I218</f>
        <v>14764.436</v>
      </c>
    </row>
    <row r="218" spans="2:9" ht="30">
      <c r="B218" s="29" t="s">
        <v>148</v>
      </c>
      <c r="C218" s="22" t="s">
        <v>105</v>
      </c>
      <c r="D218" s="6"/>
      <c r="E218" s="6"/>
      <c r="F218" s="24"/>
      <c r="G218" s="64">
        <f>G221+G224+G227</f>
        <v>12885.940719999999</v>
      </c>
      <c r="H218" s="64">
        <f>H221+H224+H227</f>
        <v>11965.074</v>
      </c>
      <c r="I218" s="64">
        <f>I221+I224+I227</f>
        <v>14764.436</v>
      </c>
    </row>
    <row r="219" spans="2:9" ht="60.75">
      <c r="B219" s="3" t="s">
        <v>175</v>
      </c>
      <c r="C219" s="22" t="s">
        <v>105</v>
      </c>
      <c r="D219" s="6" t="s">
        <v>174</v>
      </c>
      <c r="E219" s="6"/>
      <c r="F219" s="24"/>
      <c r="G219" s="64">
        <f aca="true" t="shared" si="38" ref="G219:I220">G220</f>
        <v>9194.18672</v>
      </c>
      <c r="H219" s="64">
        <f t="shared" si="38"/>
        <v>10327.394</v>
      </c>
      <c r="I219" s="64">
        <f t="shared" si="38"/>
        <v>11359.823</v>
      </c>
    </row>
    <row r="220" spans="2:9" ht="15">
      <c r="B220" s="3" t="s">
        <v>23</v>
      </c>
      <c r="C220" s="22" t="s">
        <v>105</v>
      </c>
      <c r="D220" s="6" t="s">
        <v>22</v>
      </c>
      <c r="E220" s="6"/>
      <c r="F220" s="24"/>
      <c r="G220" s="64">
        <f t="shared" si="38"/>
        <v>9194.18672</v>
      </c>
      <c r="H220" s="64">
        <f t="shared" si="38"/>
        <v>10327.394</v>
      </c>
      <c r="I220" s="64">
        <f t="shared" si="38"/>
        <v>11359.823</v>
      </c>
    </row>
    <row r="221" spans="2:9" ht="15">
      <c r="B221" s="3" t="s">
        <v>57</v>
      </c>
      <c r="C221" s="22" t="s">
        <v>105</v>
      </c>
      <c r="D221" s="6" t="s">
        <v>22</v>
      </c>
      <c r="E221" s="6" t="s">
        <v>169</v>
      </c>
      <c r="F221" s="24" t="s">
        <v>169</v>
      </c>
      <c r="G221" s="64">
        <v>9194.18672</v>
      </c>
      <c r="H221" s="64">
        <v>10327.394</v>
      </c>
      <c r="I221" s="64">
        <v>11359.823</v>
      </c>
    </row>
    <row r="222" spans="2:9" ht="30">
      <c r="B222" s="5" t="s">
        <v>160</v>
      </c>
      <c r="C222" s="22" t="s">
        <v>105</v>
      </c>
      <c r="D222" s="6" t="s">
        <v>161</v>
      </c>
      <c r="E222" s="6"/>
      <c r="F222" s="24"/>
      <c r="G222" s="64">
        <f aca="true" t="shared" si="39" ref="G222:I223">G223</f>
        <v>3666.254</v>
      </c>
      <c r="H222" s="64">
        <f t="shared" si="39"/>
        <v>1632.18</v>
      </c>
      <c r="I222" s="64">
        <f t="shared" si="39"/>
        <v>3399.113</v>
      </c>
    </row>
    <row r="223" spans="2:9" ht="30">
      <c r="B223" s="3" t="s">
        <v>13</v>
      </c>
      <c r="C223" s="22" t="s">
        <v>105</v>
      </c>
      <c r="D223" s="6" t="s">
        <v>14</v>
      </c>
      <c r="E223" s="6"/>
      <c r="F223" s="24"/>
      <c r="G223" s="64">
        <f t="shared" si="39"/>
        <v>3666.254</v>
      </c>
      <c r="H223" s="64">
        <f t="shared" si="39"/>
        <v>1632.18</v>
      </c>
      <c r="I223" s="64">
        <f t="shared" si="39"/>
        <v>3399.113</v>
      </c>
    </row>
    <row r="224" spans="2:9" ht="15">
      <c r="B224" s="3" t="s">
        <v>57</v>
      </c>
      <c r="C224" s="22" t="s">
        <v>105</v>
      </c>
      <c r="D224" s="6" t="s">
        <v>14</v>
      </c>
      <c r="E224" s="6" t="s">
        <v>169</v>
      </c>
      <c r="F224" s="24" t="s">
        <v>169</v>
      </c>
      <c r="G224" s="64">
        <v>3666.254</v>
      </c>
      <c r="H224" s="64">
        <v>1632.18</v>
      </c>
      <c r="I224" s="64">
        <v>3399.113</v>
      </c>
    </row>
    <row r="225" spans="2:9" ht="15">
      <c r="B225" s="5" t="s">
        <v>177</v>
      </c>
      <c r="C225" s="22" t="s">
        <v>105</v>
      </c>
      <c r="D225" s="6" t="s">
        <v>176</v>
      </c>
      <c r="E225" s="6"/>
      <c r="F225" s="24"/>
      <c r="G225" s="64">
        <f aca="true" t="shared" si="40" ref="G225:I226">G226</f>
        <v>25.5</v>
      </c>
      <c r="H225" s="64">
        <f t="shared" si="40"/>
        <v>5.5</v>
      </c>
      <c r="I225" s="64">
        <f t="shared" si="40"/>
        <v>5.5</v>
      </c>
    </row>
    <row r="226" spans="2:9" ht="15">
      <c r="B226" s="5" t="s">
        <v>41</v>
      </c>
      <c r="C226" s="22" t="s">
        <v>105</v>
      </c>
      <c r="D226" s="6" t="s">
        <v>42</v>
      </c>
      <c r="E226" s="6"/>
      <c r="F226" s="24"/>
      <c r="G226" s="64">
        <f t="shared" si="40"/>
        <v>25.5</v>
      </c>
      <c r="H226" s="64">
        <f t="shared" si="40"/>
        <v>5.5</v>
      </c>
      <c r="I226" s="64">
        <f t="shared" si="40"/>
        <v>5.5</v>
      </c>
    </row>
    <row r="227" spans="2:9" ht="15">
      <c r="B227" s="5" t="s">
        <v>57</v>
      </c>
      <c r="C227" s="22" t="s">
        <v>105</v>
      </c>
      <c r="D227" s="6" t="s">
        <v>42</v>
      </c>
      <c r="E227" s="6" t="s">
        <v>169</v>
      </c>
      <c r="F227" s="24" t="s">
        <v>169</v>
      </c>
      <c r="G227" s="64">
        <v>25.5</v>
      </c>
      <c r="H227" s="64">
        <v>5.5</v>
      </c>
      <c r="I227" s="64">
        <v>5.5</v>
      </c>
    </row>
    <row r="228" spans="2:9" ht="45">
      <c r="B228" s="30" t="s">
        <v>17</v>
      </c>
      <c r="C228" s="50" t="s">
        <v>106</v>
      </c>
      <c r="D228" s="12"/>
      <c r="E228" s="12"/>
      <c r="F228" s="17"/>
      <c r="G228" s="61">
        <f aca="true" t="shared" si="41" ref="G228:I229">G229</f>
        <v>14597.4023</v>
      </c>
      <c r="H228" s="61">
        <f t="shared" si="41"/>
        <v>19557.059999999998</v>
      </c>
      <c r="I228" s="61">
        <f t="shared" si="41"/>
        <v>24079.0573</v>
      </c>
    </row>
    <row r="229" spans="2:9" ht="15">
      <c r="B229" s="29" t="s">
        <v>137</v>
      </c>
      <c r="C229" s="24" t="s">
        <v>149</v>
      </c>
      <c r="D229" s="12"/>
      <c r="E229" s="12"/>
      <c r="F229" s="17"/>
      <c r="G229" s="62">
        <f t="shared" si="41"/>
        <v>14597.4023</v>
      </c>
      <c r="H229" s="62">
        <f t="shared" si="41"/>
        <v>19557.059999999998</v>
      </c>
      <c r="I229" s="62">
        <f t="shared" si="41"/>
        <v>24079.0573</v>
      </c>
    </row>
    <row r="230" spans="2:9" ht="15">
      <c r="B230" s="3" t="s">
        <v>137</v>
      </c>
      <c r="C230" s="24" t="s">
        <v>192</v>
      </c>
      <c r="D230" s="12"/>
      <c r="E230" s="12"/>
      <c r="F230" s="17"/>
      <c r="G230" s="62">
        <f>G231+G235+G243+G247+G251+G255+G262+G274+G284+G288+G292+G299+G270+G266+G240</f>
        <v>14597.4023</v>
      </c>
      <c r="H230" s="62">
        <f>H231+H235+H243+H247+H251+H255+H262+H274+H284+H288+H292+H299+H270+H266+H240</f>
        <v>19557.059999999998</v>
      </c>
      <c r="I230" s="62">
        <f>I231+I235+I243+I247+I251+I255+I262+I274+I284+I288+I292+I299+I270+I266+I240</f>
        <v>24079.0573</v>
      </c>
    </row>
    <row r="231" spans="2:9" ht="15">
      <c r="B231" s="29" t="s">
        <v>153</v>
      </c>
      <c r="C231" s="24" t="s">
        <v>116</v>
      </c>
      <c r="D231" s="12"/>
      <c r="E231" s="12"/>
      <c r="F231" s="17"/>
      <c r="G231" s="62">
        <f>G232</f>
        <v>780.684</v>
      </c>
      <c r="H231" s="62">
        <f aca="true" t="shared" si="42" ref="H231:I233">H232</f>
        <v>858.752</v>
      </c>
      <c r="I231" s="62">
        <f t="shared" si="42"/>
        <v>944.627</v>
      </c>
    </row>
    <row r="232" spans="2:9" ht="15">
      <c r="B232" s="25" t="s">
        <v>190</v>
      </c>
      <c r="C232" s="24" t="s">
        <v>116</v>
      </c>
      <c r="D232" s="24" t="s">
        <v>189</v>
      </c>
      <c r="E232" s="24"/>
      <c r="F232" s="24"/>
      <c r="G232" s="64">
        <f>G233</f>
        <v>780.684</v>
      </c>
      <c r="H232" s="64">
        <f t="shared" si="42"/>
        <v>858.752</v>
      </c>
      <c r="I232" s="64">
        <f t="shared" si="42"/>
        <v>944.627</v>
      </c>
    </row>
    <row r="233" spans="2:9" ht="30">
      <c r="B233" s="5" t="s">
        <v>43</v>
      </c>
      <c r="C233" s="24" t="s">
        <v>116</v>
      </c>
      <c r="D233" s="24" t="s">
        <v>74</v>
      </c>
      <c r="E233" s="24"/>
      <c r="F233" s="6"/>
      <c r="G233" s="64">
        <f>G234</f>
        <v>780.684</v>
      </c>
      <c r="H233" s="64">
        <f t="shared" si="42"/>
        <v>858.752</v>
      </c>
      <c r="I233" s="64">
        <f t="shared" si="42"/>
        <v>944.627</v>
      </c>
    </row>
    <row r="234" spans="2:9" ht="15">
      <c r="B234" s="5" t="s">
        <v>63</v>
      </c>
      <c r="C234" s="24" t="s">
        <v>116</v>
      </c>
      <c r="D234" s="24" t="s">
        <v>74</v>
      </c>
      <c r="E234" s="24" t="s">
        <v>191</v>
      </c>
      <c r="F234" s="6" t="s">
        <v>173</v>
      </c>
      <c r="G234" s="64">
        <v>780.684</v>
      </c>
      <c r="H234" s="64">
        <v>858.752</v>
      </c>
      <c r="I234" s="64">
        <v>944.627</v>
      </c>
    </row>
    <row r="235" spans="2:9" ht="45">
      <c r="B235" s="29" t="s">
        <v>150</v>
      </c>
      <c r="C235" s="23" t="s">
        <v>107</v>
      </c>
      <c r="D235" s="52" t="s">
        <v>1</v>
      </c>
      <c r="E235" s="52"/>
      <c r="F235" s="24"/>
      <c r="G235" s="64">
        <f>G237</f>
        <v>100</v>
      </c>
      <c r="H235" s="64">
        <f>H237</f>
        <v>100</v>
      </c>
      <c r="I235" s="64">
        <f>I237</f>
        <v>100</v>
      </c>
    </row>
    <row r="236" spans="2:9" ht="15">
      <c r="B236" s="5" t="s">
        <v>177</v>
      </c>
      <c r="C236" s="23" t="s">
        <v>107</v>
      </c>
      <c r="D236" s="52">
        <v>800</v>
      </c>
      <c r="E236" s="52"/>
      <c r="F236" s="24"/>
      <c r="G236" s="64">
        <f aca="true" t="shared" si="43" ref="G236:I237">G237</f>
        <v>100</v>
      </c>
      <c r="H236" s="64">
        <f t="shared" si="43"/>
        <v>100</v>
      </c>
      <c r="I236" s="64">
        <f t="shared" si="43"/>
        <v>100</v>
      </c>
    </row>
    <row r="237" spans="2:9" ht="15">
      <c r="B237" s="3" t="s">
        <v>9</v>
      </c>
      <c r="C237" s="23" t="s">
        <v>107</v>
      </c>
      <c r="D237" s="52">
        <v>870</v>
      </c>
      <c r="E237" s="52"/>
      <c r="F237" s="6"/>
      <c r="G237" s="64">
        <f t="shared" si="43"/>
        <v>100</v>
      </c>
      <c r="H237" s="64">
        <f t="shared" si="43"/>
        <v>100</v>
      </c>
      <c r="I237" s="64">
        <f t="shared" si="43"/>
        <v>100</v>
      </c>
    </row>
    <row r="238" spans="2:9" ht="15">
      <c r="B238" s="3" t="s">
        <v>58</v>
      </c>
      <c r="C238" s="23" t="s">
        <v>107</v>
      </c>
      <c r="D238" s="52">
        <v>870</v>
      </c>
      <c r="E238" s="24" t="s">
        <v>173</v>
      </c>
      <c r="F238" s="6" t="s">
        <v>184</v>
      </c>
      <c r="G238" s="64">
        <v>100</v>
      </c>
      <c r="H238" s="64">
        <v>100</v>
      </c>
      <c r="I238" s="64">
        <v>100</v>
      </c>
    </row>
    <row r="239" spans="2:9" ht="52.5" customHeight="1">
      <c r="B239" s="3" t="s">
        <v>269</v>
      </c>
      <c r="C239" s="23" t="s">
        <v>266</v>
      </c>
      <c r="D239" s="52"/>
      <c r="E239" s="24"/>
      <c r="F239" s="6"/>
      <c r="G239" s="64">
        <f>G240</f>
        <v>478.225</v>
      </c>
      <c r="H239" s="64">
        <f>H240</f>
        <v>0</v>
      </c>
      <c r="I239" s="64">
        <f>I240</f>
        <v>3500</v>
      </c>
    </row>
    <row r="240" spans="2:9" ht="30">
      <c r="B240" s="5" t="s">
        <v>160</v>
      </c>
      <c r="C240" s="23" t="s">
        <v>266</v>
      </c>
      <c r="D240" s="52">
        <v>200</v>
      </c>
      <c r="E240" s="24"/>
      <c r="F240" s="6"/>
      <c r="G240" s="64">
        <f aca="true" t="shared" si="44" ref="G240:I241">G241</f>
        <v>478.225</v>
      </c>
      <c r="H240" s="64">
        <f t="shared" si="44"/>
        <v>0</v>
      </c>
      <c r="I240" s="64">
        <f t="shared" si="44"/>
        <v>3500</v>
      </c>
    </row>
    <row r="241" spans="2:9" ht="30">
      <c r="B241" s="3" t="s">
        <v>13</v>
      </c>
      <c r="C241" s="23" t="s">
        <v>266</v>
      </c>
      <c r="D241" s="52">
        <v>240</v>
      </c>
      <c r="E241" s="24"/>
      <c r="F241" s="6"/>
      <c r="G241" s="64">
        <f t="shared" si="44"/>
        <v>478.225</v>
      </c>
      <c r="H241" s="64">
        <f t="shared" si="44"/>
        <v>0</v>
      </c>
      <c r="I241" s="64">
        <f t="shared" si="44"/>
        <v>3500</v>
      </c>
    </row>
    <row r="242" spans="2:9" ht="15">
      <c r="B242" s="25" t="s">
        <v>49</v>
      </c>
      <c r="C242" s="23" t="s">
        <v>266</v>
      </c>
      <c r="D242" s="52">
        <v>240</v>
      </c>
      <c r="E242" s="24" t="s">
        <v>162</v>
      </c>
      <c r="F242" s="6" t="s">
        <v>166</v>
      </c>
      <c r="G242" s="64">
        <v>478.225</v>
      </c>
      <c r="H242" s="64">
        <v>0</v>
      </c>
      <c r="I242" s="64">
        <v>3500</v>
      </c>
    </row>
    <row r="243" spans="2:9" ht="30">
      <c r="B243" s="29" t="s">
        <v>151</v>
      </c>
      <c r="C243" s="6" t="s">
        <v>108</v>
      </c>
      <c r="D243" s="6"/>
      <c r="E243" s="6"/>
      <c r="F243" s="6"/>
      <c r="G243" s="62">
        <f>G245</f>
        <v>265</v>
      </c>
      <c r="H243" s="62">
        <f>H245</f>
        <v>0</v>
      </c>
      <c r="I243" s="62">
        <f>I245</f>
        <v>0</v>
      </c>
    </row>
    <row r="244" spans="2:9" ht="30">
      <c r="B244" s="5" t="s">
        <v>160</v>
      </c>
      <c r="C244" s="6" t="s">
        <v>108</v>
      </c>
      <c r="D244" s="6" t="s">
        <v>161</v>
      </c>
      <c r="E244" s="6"/>
      <c r="F244" s="6"/>
      <c r="G244" s="62">
        <f aca="true" t="shared" si="45" ref="G244:I245">G245</f>
        <v>265</v>
      </c>
      <c r="H244" s="62">
        <f t="shared" si="45"/>
        <v>0</v>
      </c>
      <c r="I244" s="62">
        <f t="shared" si="45"/>
        <v>0</v>
      </c>
    </row>
    <row r="245" spans="2:9" ht="30">
      <c r="B245" s="3" t="s">
        <v>13</v>
      </c>
      <c r="C245" s="6" t="s">
        <v>108</v>
      </c>
      <c r="D245" s="6" t="s">
        <v>14</v>
      </c>
      <c r="E245" s="6"/>
      <c r="F245" s="6"/>
      <c r="G245" s="62">
        <f t="shared" si="45"/>
        <v>265</v>
      </c>
      <c r="H245" s="62">
        <f t="shared" si="45"/>
        <v>0</v>
      </c>
      <c r="I245" s="62">
        <f t="shared" si="45"/>
        <v>0</v>
      </c>
    </row>
    <row r="246" spans="2:9" ht="15">
      <c r="B246" s="3" t="s">
        <v>59</v>
      </c>
      <c r="C246" s="6" t="s">
        <v>108</v>
      </c>
      <c r="D246" s="6" t="s">
        <v>14</v>
      </c>
      <c r="E246" s="6" t="s">
        <v>162</v>
      </c>
      <c r="F246" s="6" t="s">
        <v>185</v>
      </c>
      <c r="G246" s="62">
        <v>265</v>
      </c>
      <c r="H246" s="62">
        <v>0</v>
      </c>
      <c r="I246" s="62">
        <v>0</v>
      </c>
    </row>
    <row r="247" spans="2:9" ht="15">
      <c r="B247" s="5" t="s">
        <v>207</v>
      </c>
      <c r="C247" s="6" t="s">
        <v>109</v>
      </c>
      <c r="D247" s="6"/>
      <c r="E247" s="6"/>
      <c r="F247" s="6"/>
      <c r="G247" s="62">
        <f>G249</f>
        <v>1080.48</v>
      </c>
      <c r="H247" s="62">
        <f>H249</f>
        <v>0</v>
      </c>
      <c r="I247" s="62">
        <f>I249</f>
        <v>0</v>
      </c>
    </row>
    <row r="248" spans="2:9" ht="30">
      <c r="B248" s="5" t="s">
        <v>160</v>
      </c>
      <c r="C248" s="6" t="s">
        <v>109</v>
      </c>
      <c r="D248" s="6" t="s">
        <v>161</v>
      </c>
      <c r="E248" s="6"/>
      <c r="F248" s="6"/>
      <c r="G248" s="62">
        <f aca="true" t="shared" si="46" ref="G248:I249">G249</f>
        <v>1080.48</v>
      </c>
      <c r="H248" s="62">
        <f t="shared" si="46"/>
        <v>0</v>
      </c>
      <c r="I248" s="62">
        <f t="shared" si="46"/>
        <v>0</v>
      </c>
    </row>
    <row r="249" spans="2:9" ht="30">
      <c r="B249" s="3" t="s">
        <v>13</v>
      </c>
      <c r="C249" s="6" t="s">
        <v>109</v>
      </c>
      <c r="D249" s="6" t="s">
        <v>14</v>
      </c>
      <c r="E249" s="6"/>
      <c r="F249" s="6"/>
      <c r="G249" s="62">
        <f t="shared" si="46"/>
        <v>1080.48</v>
      </c>
      <c r="H249" s="62">
        <f t="shared" si="46"/>
        <v>0</v>
      </c>
      <c r="I249" s="62">
        <f t="shared" si="46"/>
        <v>0</v>
      </c>
    </row>
    <row r="250" spans="2:9" ht="15">
      <c r="B250" s="3" t="s">
        <v>59</v>
      </c>
      <c r="C250" s="6" t="s">
        <v>109</v>
      </c>
      <c r="D250" s="6" t="s">
        <v>14</v>
      </c>
      <c r="E250" s="6" t="s">
        <v>162</v>
      </c>
      <c r="F250" s="6" t="s">
        <v>185</v>
      </c>
      <c r="G250" s="62">
        <v>1080.48</v>
      </c>
      <c r="H250" s="62">
        <v>0</v>
      </c>
      <c r="I250" s="62">
        <v>0</v>
      </c>
    </row>
    <row r="251" spans="2:9" ht="15">
      <c r="B251" s="29" t="s">
        <v>152</v>
      </c>
      <c r="C251" s="6" t="s">
        <v>110</v>
      </c>
      <c r="D251" s="6"/>
      <c r="E251" s="6"/>
      <c r="F251" s="6"/>
      <c r="G251" s="62">
        <f aca="true" t="shared" si="47" ref="G251:I253">G252</f>
        <v>250</v>
      </c>
      <c r="H251" s="62">
        <f t="shared" si="47"/>
        <v>250</v>
      </c>
      <c r="I251" s="62">
        <f t="shared" si="47"/>
        <v>250</v>
      </c>
    </row>
    <row r="252" spans="2:9" ht="30">
      <c r="B252" s="5" t="s">
        <v>160</v>
      </c>
      <c r="C252" s="6" t="s">
        <v>110</v>
      </c>
      <c r="D252" s="6" t="s">
        <v>161</v>
      </c>
      <c r="E252" s="6"/>
      <c r="F252" s="6"/>
      <c r="G252" s="62">
        <f t="shared" si="47"/>
        <v>250</v>
      </c>
      <c r="H252" s="62">
        <f t="shared" si="47"/>
        <v>250</v>
      </c>
      <c r="I252" s="62">
        <f t="shared" si="47"/>
        <v>250</v>
      </c>
    </row>
    <row r="253" spans="2:9" ht="30">
      <c r="B253" s="3" t="s">
        <v>13</v>
      </c>
      <c r="C253" s="6" t="s">
        <v>110</v>
      </c>
      <c r="D253" s="6" t="s">
        <v>14</v>
      </c>
      <c r="E253" s="6"/>
      <c r="F253" s="6"/>
      <c r="G253" s="62">
        <f t="shared" si="47"/>
        <v>250</v>
      </c>
      <c r="H253" s="62">
        <f t="shared" si="47"/>
        <v>250</v>
      </c>
      <c r="I253" s="62">
        <f t="shared" si="47"/>
        <v>250</v>
      </c>
    </row>
    <row r="254" spans="2:9" ht="15">
      <c r="B254" s="3" t="s">
        <v>59</v>
      </c>
      <c r="C254" s="6" t="s">
        <v>110</v>
      </c>
      <c r="D254" s="6" t="s">
        <v>14</v>
      </c>
      <c r="E254" s="6" t="s">
        <v>162</v>
      </c>
      <c r="F254" s="6" t="s">
        <v>185</v>
      </c>
      <c r="G254" s="62">
        <v>250</v>
      </c>
      <c r="H254" s="62">
        <v>250</v>
      </c>
      <c r="I254" s="62">
        <v>250</v>
      </c>
    </row>
    <row r="255" spans="2:9" ht="45">
      <c r="B255" s="27" t="s">
        <v>187</v>
      </c>
      <c r="C255" s="6" t="s">
        <v>186</v>
      </c>
      <c r="D255" s="6"/>
      <c r="E255" s="6"/>
      <c r="F255" s="6"/>
      <c r="G255" s="62">
        <f>G256+G260</f>
        <v>161.785</v>
      </c>
      <c r="H255" s="62">
        <f>H256+H260</f>
        <v>175.463</v>
      </c>
      <c r="I255" s="62">
        <f>I256+I260</f>
        <v>190.51</v>
      </c>
    </row>
    <row r="256" spans="2:9" ht="30">
      <c r="B256" s="5" t="s">
        <v>160</v>
      </c>
      <c r="C256" s="6" t="s">
        <v>186</v>
      </c>
      <c r="D256" s="6" t="s">
        <v>161</v>
      </c>
      <c r="E256" s="6"/>
      <c r="F256" s="6"/>
      <c r="G256" s="62">
        <f>G258</f>
        <v>136.785</v>
      </c>
      <c r="H256" s="62">
        <f>H258</f>
        <v>150.463</v>
      </c>
      <c r="I256" s="62">
        <f>I258</f>
        <v>165.51</v>
      </c>
    </row>
    <row r="257" spans="2:9" ht="30">
      <c r="B257" s="3" t="s">
        <v>13</v>
      </c>
      <c r="C257" s="6" t="s">
        <v>186</v>
      </c>
      <c r="D257" s="6" t="s">
        <v>14</v>
      </c>
      <c r="E257" s="6"/>
      <c r="F257" s="6"/>
      <c r="G257" s="62">
        <f>G258</f>
        <v>136.785</v>
      </c>
      <c r="H257" s="62">
        <f>H258</f>
        <v>150.463</v>
      </c>
      <c r="I257" s="62">
        <f>I258</f>
        <v>165.51</v>
      </c>
    </row>
    <row r="258" spans="2:9" ht="15">
      <c r="B258" s="3" t="s">
        <v>61</v>
      </c>
      <c r="C258" s="6" t="s">
        <v>186</v>
      </c>
      <c r="D258" s="6" t="s">
        <v>14</v>
      </c>
      <c r="E258" s="6" t="s">
        <v>169</v>
      </c>
      <c r="F258" s="6" t="s">
        <v>170</v>
      </c>
      <c r="G258" s="62">
        <v>136.785</v>
      </c>
      <c r="H258" s="62">
        <v>150.463</v>
      </c>
      <c r="I258" s="62">
        <v>165.51</v>
      </c>
    </row>
    <row r="259" spans="2:9" ht="15">
      <c r="B259" s="5" t="s">
        <v>177</v>
      </c>
      <c r="C259" s="6" t="s">
        <v>186</v>
      </c>
      <c r="D259" s="6" t="s">
        <v>176</v>
      </c>
      <c r="E259" s="6"/>
      <c r="F259" s="6"/>
      <c r="G259" s="62">
        <f aca="true" t="shared" si="48" ref="G259:I260">G260</f>
        <v>25</v>
      </c>
      <c r="H259" s="62">
        <f t="shared" si="48"/>
        <v>25</v>
      </c>
      <c r="I259" s="62">
        <f t="shared" si="48"/>
        <v>25</v>
      </c>
    </row>
    <row r="260" spans="2:9" ht="30">
      <c r="B260" s="25" t="s">
        <v>216</v>
      </c>
      <c r="C260" s="6" t="s">
        <v>186</v>
      </c>
      <c r="D260" s="6" t="s">
        <v>215</v>
      </c>
      <c r="E260" s="6"/>
      <c r="F260" s="6"/>
      <c r="G260" s="62">
        <f t="shared" si="48"/>
        <v>25</v>
      </c>
      <c r="H260" s="62">
        <f t="shared" si="48"/>
        <v>25</v>
      </c>
      <c r="I260" s="62">
        <f t="shared" si="48"/>
        <v>25</v>
      </c>
    </row>
    <row r="261" spans="2:9" ht="15">
      <c r="B261" s="3" t="s">
        <v>61</v>
      </c>
      <c r="C261" s="6" t="s">
        <v>186</v>
      </c>
      <c r="D261" s="6" t="s">
        <v>215</v>
      </c>
      <c r="E261" s="6" t="s">
        <v>169</v>
      </c>
      <c r="F261" s="6" t="s">
        <v>170</v>
      </c>
      <c r="G261" s="62">
        <v>25</v>
      </c>
      <c r="H261" s="62">
        <v>25</v>
      </c>
      <c r="I261" s="62">
        <v>25</v>
      </c>
    </row>
    <row r="262" spans="2:9" ht="66.75" customHeight="1">
      <c r="B262" s="53" t="s">
        <v>127</v>
      </c>
      <c r="C262" s="6" t="s">
        <v>188</v>
      </c>
      <c r="D262" s="6"/>
      <c r="E262" s="6"/>
      <c r="F262" s="6"/>
      <c r="G262" s="62">
        <f>G264</f>
        <v>400</v>
      </c>
      <c r="H262" s="62">
        <f>H264</f>
        <v>0</v>
      </c>
      <c r="I262" s="62">
        <f>I264</f>
        <v>0</v>
      </c>
    </row>
    <row r="263" spans="2:9" ht="30">
      <c r="B263" s="5" t="s">
        <v>160</v>
      </c>
      <c r="C263" s="6" t="s">
        <v>188</v>
      </c>
      <c r="D263" s="6" t="s">
        <v>161</v>
      </c>
      <c r="E263" s="6"/>
      <c r="F263" s="6"/>
      <c r="G263" s="62">
        <f aca="true" t="shared" si="49" ref="G263:I264">G264</f>
        <v>400</v>
      </c>
      <c r="H263" s="62">
        <f t="shared" si="49"/>
        <v>0</v>
      </c>
      <c r="I263" s="62">
        <f t="shared" si="49"/>
        <v>0</v>
      </c>
    </row>
    <row r="264" spans="2:9" ht="30">
      <c r="B264" s="3" t="s">
        <v>13</v>
      </c>
      <c r="C264" s="6" t="s">
        <v>188</v>
      </c>
      <c r="D264" s="6" t="s">
        <v>14</v>
      </c>
      <c r="E264" s="6"/>
      <c r="F264" s="6"/>
      <c r="G264" s="62">
        <f t="shared" si="49"/>
        <v>400</v>
      </c>
      <c r="H264" s="62">
        <f t="shared" si="49"/>
        <v>0</v>
      </c>
      <c r="I264" s="62">
        <f t="shared" si="49"/>
        <v>0</v>
      </c>
    </row>
    <row r="265" spans="2:9" ht="15">
      <c r="B265" s="3" t="s">
        <v>61</v>
      </c>
      <c r="C265" s="6" t="s">
        <v>188</v>
      </c>
      <c r="D265" s="6" t="s">
        <v>14</v>
      </c>
      <c r="E265" s="6" t="s">
        <v>169</v>
      </c>
      <c r="F265" s="6" t="s">
        <v>170</v>
      </c>
      <c r="G265" s="62">
        <v>400</v>
      </c>
      <c r="H265" s="62">
        <v>0</v>
      </c>
      <c r="I265" s="62">
        <v>0</v>
      </c>
    </row>
    <row r="266" spans="2:9" ht="19.5" customHeight="1">
      <c r="B266" s="3" t="s">
        <v>205</v>
      </c>
      <c r="C266" s="6" t="s">
        <v>265</v>
      </c>
      <c r="D266" s="6"/>
      <c r="E266" s="6"/>
      <c r="F266" s="6"/>
      <c r="G266" s="62">
        <f aca="true" t="shared" si="50" ref="G266:I268">G267</f>
        <v>0</v>
      </c>
      <c r="H266" s="62">
        <f t="shared" si="50"/>
        <v>7904.848</v>
      </c>
      <c r="I266" s="62">
        <f t="shared" si="50"/>
        <v>7904.848</v>
      </c>
    </row>
    <row r="267" spans="2:9" ht="30">
      <c r="B267" s="3" t="s">
        <v>13</v>
      </c>
      <c r="C267" s="6" t="s">
        <v>265</v>
      </c>
      <c r="D267" s="6" t="s">
        <v>161</v>
      </c>
      <c r="E267" s="6"/>
      <c r="F267" s="6"/>
      <c r="G267" s="62">
        <f t="shared" si="50"/>
        <v>0</v>
      </c>
      <c r="H267" s="62">
        <f t="shared" si="50"/>
        <v>7904.848</v>
      </c>
      <c r="I267" s="62">
        <f t="shared" si="50"/>
        <v>7904.848</v>
      </c>
    </row>
    <row r="268" spans="2:9" ht="15">
      <c r="B268" s="3" t="s">
        <v>61</v>
      </c>
      <c r="C268" s="6" t="s">
        <v>265</v>
      </c>
      <c r="D268" s="6" t="s">
        <v>14</v>
      </c>
      <c r="E268" s="6"/>
      <c r="F268" s="6"/>
      <c r="G268" s="62">
        <f t="shared" si="50"/>
        <v>0</v>
      </c>
      <c r="H268" s="62">
        <f t="shared" si="50"/>
        <v>7904.848</v>
      </c>
      <c r="I268" s="62">
        <f t="shared" si="50"/>
        <v>7904.848</v>
      </c>
    </row>
    <row r="269" spans="2:9" ht="17.25" customHeight="1">
      <c r="B269" s="25" t="s">
        <v>62</v>
      </c>
      <c r="C269" s="6" t="s">
        <v>265</v>
      </c>
      <c r="D269" s="6" t="s">
        <v>14</v>
      </c>
      <c r="E269" s="6" t="s">
        <v>165</v>
      </c>
      <c r="F269" s="6" t="s">
        <v>162</v>
      </c>
      <c r="G269" s="62">
        <v>0</v>
      </c>
      <c r="H269" s="62">
        <v>7904.848</v>
      </c>
      <c r="I269" s="62">
        <v>7904.848</v>
      </c>
    </row>
    <row r="270" spans="2:9" ht="19.5" customHeight="1">
      <c r="B270" s="3" t="s">
        <v>264</v>
      </c>
      <c r="C270" s="6" t="s">
        <v>263</v>
      </c>
      <c r="D270" s="6"/>
      <c r="E270" s="6"/>
      <c r="F270" s="6"/>
      <c r="G270" s="62">
        <f aca="true" t="shared" si="51" ref="G270:I272">G271</f>
        <v>84.62</v>
      </c>
      <c r="H270" s="62">
        <f t="shared" si="51"/>
        <v>0</v>
      </c>
      <c r="I270" s="62">
        <f t="shared" si="51"/>
        <v>0</v>
      </c>
    </row>
    <row r="271" spans="2:9" ht="30">
      <c r="B271" s="5" t="s">
        <v>160</v>
      </c>
      <c r="C271" s="6" t="s">
        <v>263</v>
      </c>
      <c r="D271" s="6" t="s">
        <v>161</v>
      </c>
      <c r="E271" s="6"/>
      <c r="F271" s="6"/>
      <c r="G271" s="62">
        <f t="shared" si="51"/>
        <v>84.62</v>
      </c>
      <c r="H271" s="62">
        <f t="shared" si="51"/>
        <v>0</v>
      </c>
      <c r="I271" s="62">
        <f t="shared" si="51"/>
        <v>0</v>
      </c>
    </row>
    <row r="272" spans="2:9" ht="30">
      <c r="B272" s="3" t="s">
        <v>13</v>
      </c>
      <c r="C272" s="6" t="s">
        <v>263</v>
      </c>
      <c r="D272" s="6" t="s">
        <v>14</v>
      </c>
      <c r="E272" s="6"/>
      <c r="F272" s="6"/>
      <c r="G272" s="62">
        <f t="shared" si="51"/>
        <v>84.62</v>
      </c>
      <c r="H272" s="62">
        <f t="shared" si="51"/>
        <v>0</v>
      </c>
      <c r="I272" s="62">
        <f t="shared" si="51"/>
        <v>0</v>
      </c>
    </row>
    <row r="273" spans="2:9" ht="39" customHeight="1">
      <c r="B273" s="44" t="s">
        <v>237</v>
      </c>
      <c r="C273" s="6" t="s">
        <v>263</v>
      </c>
      <c r="D273" s="6" t="s">
        <v>14</v>
      </c>
      <c r="E273" s="6" t="s">
        <v>171</v>
      </c>
      <c r="F273" s="6" t="s">
        <v>166</v>
      </c>
      <c r="G273" s="62">
        <v>84.62</v>
      </c>
      <c r="H273" s="62">
        <v>0</v>
      </c>
      <c r="I273" s="62">
        <v>0</v>
      </c>
    </row>
    <row r="274" spans="2:9" ht="40.5" customHeight="1">
      <c r="B274" s="3" t="s">
        <v>112</v>
      </c>
      <c r="C274" s="24" t="s">
        <v>111</v>
      </c>
      <c r="D274" s="6"/>
      <c r="E274" s="6"/>
      <c r="F274" s="6"/>
      <c r="G274" s="62">
        <f>G275+G278</f>
        <v>8006.763</v>
      </c>
      <c r="H274" s="62">
        <f>H275+H278</f>
        <v>7710.758</v>
      </c>
      <c r="I274" s="62">
        <f>I275+I278</f>
        <v>8481.833</v>
      </c>
    </row>
    <row r="275" spans="2:9" ht="40.5" customHeight="1">
      <c r="B275" s="5" t="s">
        <v>160</v>
      </c>
      <c r="C275" s="24" t="s">
        <v>111</v>
      </c>
      <c r="D275" s="6" t="s">
        <v>161</v>
      </c>
      <c r="E275" s="6"/>
      <c r="F275" s="6"/>
      <c r="G275" s="62">
        <f aca="true" t="shared" si="52" ref="G275:I276">G276</f>
        <v>7856.763</v>
      </c>
      <c r="H275" s="62">
        <f t="shared" si="52"/>
        <v>7710.758</v>
      </c>
      <c r="I275" s="62">
        <f t="shared" si="52"/>
        <v>8481.833</v>
      </c>
    </row>
    <row r="276" spans="2:9" s="36" customFormat="1" ht="30">
      <c r="B276" s="3" t="s">
        <v>13</v>
      </c>
      <c r="C276" s="24" t="s">
        <v>111</v>
      </c>
      <c r="D276" s="6" t="s">
        <v>14</v>
      </c>
      <c r="E276" s="6"/>
      <c r="F276" s="6"/>
      <c r="G276" s="62">
        <f t="shared" si="52"/>
        <v>7856.763</v>
      </c>
      <c r="H276" s="62">
        <f t="shared" si="52"/>
        <v>7710.758</v>
      </c>
      <c r="I276" s="62">
        <f t="shared" si="52"/>
        <v>8481.833</v>
      </c>
    </row>
    <row r="277" spans="2:9" ht="15">
      <c r="B277" s="5" t="s">
        <v>36</v>
      </c>
      <c r="C277" s="24" t="s">
        <v>111</v>
      </c>
      <c r="D277" s="6" t="s">
        <v>14</v>
      </c>
      <c r="E277" s="6" t="s">
        <v>169</v>
      </c>
      <c r="F277" s="6" t="s">
        <v>171</v>
      </c>
      <c r="G277" s="62">
        <v>7856.763</v>
      </c>
      <c r="H277" s="62">
        <v>7710.758</v>
      </c>
      <c r="I277" s="62">
        <v>8481.833</v>
      </c>
    </row>
    <row r="278" spans="2:9" ht="15">
      <c r="B278" s="5" t="s">
        <v>177</v>
      </c>
      <c r="C278" s="24" t="s">
        <v>111</v>
      </c>
      <c r="D278" s="6" t="s">
        <v>176</v>
      </c>
      <c r="E278" s="6"/>
      <c r="F278" s="6"/>
      <c r="G278" s="62">
        <f>G279</f>
        <v>150</v>
      </c>
      <c r="H278" s="62">
        <f>H279</f>
        <v>0</v>
      </c>
      <c r="I278" s="62">
        <f>I279</f>
        <v>0</v>
      </c>
    </row>
    <row r="279" spans="2:9" ht="15">
      <c r="B279" s="5" t="s">
        <v>41</v>
      </c>
      <c r="C279" s="6" t="s">
        <v>111</v>
      </c>
      <c r="D279" s="6" t="s">
        <v>42</v>
      </c>
      <c r="E279" s="6"/>
      <c r="F279" s="6"/>
      <c r="G279" s="62">
        <f>G283</f>
        <v>150</v>
      </c>
      <c r="H279" s="62">
        <f>H283</f>
        <v>0</v>
      </c>
      <c r="I279" s="62">
        <f>I283</f>
        <v>0</v>
      </c>
    </row>
    <row r="280" spans="2:9" ht="15" customHeight="1" hidden="1">
      <c r="B280" s="5" t="s">
        <v>36</v>
      </c>
      <c r="C280" s="6" t="s">
        <v>111</v>
      </c>
      <c r="D280" s="6" t="s">
        <v>42</v>
      </c>
      <c r="E280" s="6"/>
      <c r="F280" s="6" t="s">
        <v>11</v>
      </c>
      <c r="G280" s="62">
        <v>15</v>
      </c>
      <c r="H280" s="62">
        <v>16</v>
      </c>
      <c r="I280" s="62">
        <v>17</v>
      </c>
    </row>
    <row r="281" spans="2:9" ht="39" customHeight="1" hidden="1">
      <c r="B281" s="54" t="s">
        <v>72</v>
      </c>
      <c r="C281" s="6" t="s">
        <v>111</v>
      </c>
      <c r="D281" s="6"/>
      <c r="E281" s="6"/>
      <c r="F281" s="6"/>
      <c r="G281" s="61">
        <f aca="true" t="shared" si="53" ref="G281:I282">G282</f>
        <v>150</v>
      </c>
      <c r="H281" s="61">
        <f t="shared" si="53"/>
        <v>0</v>
      </c>
      <c r="I281" s="61">
        <f t="shared" si="53"/>
        <v>0</v>
      </c>
    </row>
    <row r="282" spans="2:9" ht="18" customHeight="1" hidden="1">
      <c r="B282" s="3" t="s">
        <v>13</v>
      </c>
      <c r="C282" s="6" t="s">
        <v>111</v>
      </c>
      <c r="D282" s="6" t="s">
        <v>14</v>
      </c>
      <c r="E282" s="6"/>
      <c r="F282" s="6"/>
      <c r="G282" s="62">
        <f t="shared" si="53"/>
        <v>150</v>
      </c>
      <c r="H282" s="62">
        <f t="shared" si="53"/>
        <v>0</v>
      </c>
      <c r="I282" s="62">
        <f t="shared" si="53"/>
        <v>0</v>
      </c>
    </row>
    <row r="283" spans="2:9" ht="27.75" customHeight="1">
      <c r="B283" s="5" t="s">
        <v>36</v>
      </c>
      <c r="C283" s="6" t="s">
        <v>111</v>
      </c>
      <c r="D283" s="6" t="s">
        <v>42</v>
      </c>
      <c r="E283" s="6" t="s">
        <v>169</v>
      </c>
      <c r="F283" s="6" t="s">
        <v>171</v>
      </c>
      <c r="G283" s="62">
        <v>150</v>
      </c>
      <c r="H283" s="62">
        <v>0</v>
      </c>
      <c r="I283" s="62">
        <v>0</v>
      </c>
    </row>
    <row r="284" spans="2:9" ht="27.75" customHeight="1">
      <c r="B284" s="3" t="s">
        <v>203</v>
      </c>
      <c r="C284" s="6" t="s">
        <v>202</v>
      </c>
      <c r="D284" s="6"/>
      <c r="E284" s="6"/>
      <c r="F284" s="6"/>
      <c r="G284" s="62">
        <f aca="true" t="shared" si="54" ref="G284:I286">G285</f>
        <v>1158.9393</v>
      </c>
      <c r="H284" s="62">
        <f t="shared" si="54"/>
        <v>1008.939</v>
      </c>
      <c r="I284" s="62">
        <f t="shared" si="54"/>
        <v>1158.9393</v>
      </c>
    </row>
    <row r="285" spans="2:9" ht="27.75" customHeight="1">
      <c r="B285" s="5" t="s">
        <v>160</v>
      </c>
      <c r="C285" s="6" t="s">
        <v>202</v>
      </c>
      <c r="D285" s="6" t="s">
        <v>161</v>
      </c>
      <c r="E285" s="6"/>
      <c r="F285" s="6"/>
      <c r="G285" s="62">
        <f t="shared" si="54"/>
        <v>1158.9393</v>
      </c>
      <c r="H285" s="62">
        <f t="shared" si="54"/>
        <v>1008.939</v>
      </c>
      <c r="I285" s="62">
        <f t="shared" si="54"/>
        <v>1158.9393</v>
      </c>
    </row>
    <row r="286" spans="2:9" ht="36.75" customHeight="1">
      <c r="B286" s="3" t="s">
        <v>13</v>
      </c>
      <c r="C286" s="6" t="s">
        <v>202</v>
      </c>
      <c r="D286" s="6" t="s">
        <v>14</v>
      </c>
      <c r="E286" s="6"/>
      <c r="F286" s="6"/>
      <c r="G286" s="62">
        <f t="shared" si="54"/>
        <v>1158.9393</v>
      </c>
      <c r="H286" s="62">
        <f t="shared" si="54"/>
        <v>1008.939</v>
      </c>
      <c r="I286" s="62">
        <f t="shared" si="54"/>
        <v>1158.9393</v>
      </c>
    </row>
    <row r="287" spans="2:9" ht="27.75" customHeight="1">
      <c r="B287" s="3" t="s">
        <v>61</v>
      </c>
      <c r="C287" s="6" t="s">
        <v>202</v>
      </c>
      <c r="D287" s="6" t="s">
        <v>14</v>
      </c>
      <c r="E287" s="6" t="s">
        <v>169</v>
      </c>
      <c r="F287" s="6" t="s">
        <v>170</v>
      </c>
      <c r="G287" s="62">
        <v>1158.9393</v>
      </c>
      <c r="H287" s="62">
        <v>1008.939</v>
      </c>
      <c r="I287" s="62">
        <v>1158.9393</v>
      </c>
    </row>
    <row r="288" spans="2:9" ht="45">
      <c r="B288" s="3" t="s">
        <v>114</v>
      </c>
      <c r="C288" s="24" t="s">
        <v>113</v>
      </c>
      <c r="D288" s="6"/>
      <c r="E288" s="6"/>
      <c r="F288" s="6"/>
      <c r="G288" s="62">
        <f aca="true" t="shared" si="55" ref="G288:I290">G289</f>
        <v>282.606</v>
      </c>
      <c r="H288" s="62">
        <f t="shared" si="55"/>
        <v>0</v>
      </c>
      <c r="I288" s="62">
        <f t="shared" si="55"/>
        <v>0</v>
      </c>
    </row>
    <row r="289" spans="2:9" ht="30">
      <c r="B289" s="5" t="s">
        <v>160</v>
      </c>
      <c r="C289" s="24" t="s">
        <v>113</v>
      </c>
      <c r="D289" s="6" t="s">
        <v>161</v>
      </c>
      <c r="E289" s="6"/>
      <c r="F289" s="6"/>
      <c r="G289" s="62">
        <f t="shared" si="55"/>
        <v>282.606</v>
      </c>
      <c r="H289" s="62">
        <f t="shared" si="55"/>
        <v>0</v>
      </c>
      <c r="I289" s="62">
        <f t="shared" si="55"/>
        <v>0</v>
      </c>
    </row>
    <row r="290" spans="2:9" ht="30">
      <c r="B290" s="3" t="s">
        <v>13</v>
      </c>
      <c r="C290" s="24" t="s">
        <v>113</v>
      </c>
      <c r="D290" s="6" t="s">
        <v>14</v>
      </c>
      <c r="E290" s="6"/>
      <c r="F290" s="6"/>
      <c r="G290" s="62">
        <f t="shared" si="55"/>
        <v>282.606</v>
      </c>
      <c r="H290" s="62">
        <f t="shared" si="55"/>
        <v>0</v>
      </c>
      <c r="I290" s="62">
        <f t="shared" si="55"/>
        <v>0</v>
      </c>
    </row>
    <row r="291" spans="2:9" ht="15">
      <c r="B291" s="5" t="s">
        <v>36</v>
      </c>
      <c r="C291" s="24" t="s">
        <v>113</v>
      </c>
      <c r="D291" s="6" t="s">
        <v>14</v>
      </c>
      <c r="E291" s="6" t="s">
        <v>169</v>
      </c>
      <c r="F291" s="6" t="s">
        <v>171</v>
      </c>
      <c r="G291" s="62">
        <v>282.606</v>
      </c>
      <c r="H291" s="62">
        <v>0</v>
      </c>
      <c r="I291" s="62">
        <v>0</v>
      </c>
    </row>
    <row r="292" spans="2:9" ht="30">
      <c r="B292" s="56" t="s">
        <v>235</v>
      </c>
      <c r="C292" s="6" t="s">
        <v>208</v>
      </c>
      <c r="D292" s="6"/>
      <c r="E292" s="6"/>
      <c r="F292" s="24"/>
      <c r="G292" s="62">
        <f>G293+G296</f>
        <v>448.3</v>
      </c>
      <c r="H292" s="62">
        <f>H293+H296</f>
        <v>448.3</v>
      </c>
      <c r="I292" s="62">
        <f>I293+I296</f>
        <v>448.3</v>
      </c>
    </row>
    <row r="293" spans="2:9" ht="60.75">
      <c r="B293" s="3" t="s">
        <v>175</v>
      </c>
      <c r="C293" s="6" t="s">
        <v>208</v>
      </c>
      <c r="D293" s="6" t="s">
        <v>174</v>
      </c>
      <c r="E293" s="6"/>
      <c r="F293" s="24"/>
      <c r="G293" s="62">
        <f aca="true" t="shared" si="56" ref="G293:I294">G294</f>
        <v>425.6</v>
      </c>
      <c r="H293" s="62">
        <f t="shared" si="56"/>
        <v>425.6</v>
      </c>
      <c r="I293" s="62">
        <f t="shared" si="56"/>
        <v>425.6</v>
      </c>
    </row>
    <row r="294" spans="2:9" ht="15">
      <c r="B294" s="3" t="s">
        <v>15</v>
      </c>
      <c r="C294" s="6" t="s">
        <v>208</v>
      </c>
      <c r="D294" s="6" t="s">
        <v>16</v>
      </c>
      <c r="E294" s="6"/>
      <c r="F294" s="24"/>
      <c r="G294" s="62">
        <f t="shared" si="56"/>
        <v>425.6</v>
      </c>
      <c r="H294" s="62">
        <f t="shared" si="56"/>
        <v>425.6</v>
      </c>
      <c r="I294" s="62">
        <f t="shared" si="56"/>
        <v>425.6</v>
      </c>
    </row>
    <row r="295" spans="2:9" ht="15">
      <c r="B295" s="56" t="s">
        <v>209</v>
      </c>
      <c r="C295" s="6" t="s">
        <v>208</v>
      </c>
      <c r="D295" s="6" t="s">
        <v>16</v>
      </c>
      <c r="E295" s="6" t="s">
        <v>170</v>
      </c>
      <c r="F295" s="24" t="s">
        <v>171</v>
      </c>
      <c r="G295" s="62">
        <v>425.6</v>
      </c>
      <c r="H295" s="62">
        <v>425.6</v>
      </c>
      <c r="I295" s="62">
        <v>425.6</v>
      </c>
    </row>
    <row r="296" spans="2:9" ht="30">
      <c r="B296" s="5" t="s">
        <v>160</v>
      </c>
      <c r="C296" s="6" t="s">
        <v>208</v>
      </c>
      <c r="D296" s="6" t="s">
        <v>161</v>
      </c>
      <c r="E296" s="6"/>
      <c r="F296" s="24"/>
      <c r="G296" s="62">
        <f aca="true" t="shared" si="57" ref="G296:I297">G297</f>
        <v>22.7</v>
      </c>
      <c r="H296" s="62">
        <f t="shared" si="57"/>
        <v>22.7</v>
      </c>
      <c r="I296" s="62">
        <f t="shared" si="57"/>
        <v>22.7</v>
      </c>
    </row>
    <row r="297" spans="2:9" ht="30">
      <c r="B297" s="3" t="s">
        <v>13</v>
      </c>
      <c r="C297" s="6" t="s">
        <v>208</v>
      </c>
      <c r="D297" s="6" t="s">
        <v>14</v>
      </c>
      <c r="E297" s="6"/>
      <c r="F297" s="24"/>
      <c r="G297" s="62">
        <f t="shared" si="57"/>
        <v>22.7</v>
      </c>
      <c r="H297" s="62">
        <f t="shared" si="57"/>
        <v>22.7</v>
      </c>
      <c r="I297" s="62">
        <f t="shared" si="57"/>
        <v>22.7</v>
      </c>
    </row>
    <row r="298" spans="2:9" ht="15">
      <c r="B298" s="56" t="s">
        <v>209</v>
      </c>
      <c r="C298" s="6" t="s">
        <v>208</v>
      </c>
      <c r="D298" s="6" t="s">
        <v>14</v>
      </c>
      <c r="E298" s="6" t="s">
        <v>170</v>
      </c>
      <c r="F298" s="24" t="s">
        <v>171</v>
      </c>
      <c r="G298" s="62">
        <v>22.7</v>
      </c>
      <c r="H298" s="62">
        <v>22.7</v>
      </c>
      <c r="I298" s="62">
        <v>22.7</v>
      </c>
    </row>
    <row r="299" spans="2:9" ht="30">
      <c r="B299" s="29" t="s">
        <v>236</v>
      </c>
      <c r="C299" s="6" t="s">
        <v>115</v>
      </c>
      <c r="D299" s="6"/>
      <c r="E299" s="6"/>
      <c r="F299" s="6"/>
      <c r="G299" s="62">
        <f>G307</f>
        <v>1100</v>
      </c>
      <c r="H299" s="62">
        <f>H307</f>
        <v>1100</v>
      </c>
      <c r="I299" s="62">
        <f>I307</f>
        <v>1100</v>
      </c>
    </row>
    <row r="300" spans="2:9" ht="15" customHeight="1" hidden="1">
      <c r="B300" s="5" t="s">
        <v>20</v>
      </c>
      <c r="C300" s="6" t="s">
        <v>115</v>
      </c>
      <c r="D300" s="6" t="s">
        <v>21</v>
      </c>
      <c r="E300" s="6"/>
      <c r="F300" s="6"/>
      <c r="G300" s="62">
        <f>G301</f>
        <v>260</v>
      </c>
      <c r="H300" s="62">
        <f>H301</f>
        <v>260</v>
      </c>
      <c r="I300" s="62">
        <f>I301</f>
        <v>260</v>
      </c>
    </row>
    <row r="301" spans="2:9" ht="15" customHeight="1" hidden="1">
      <c r="B301" s="5" t="s">
        <v>64</v>
      </c>
      <c r="C301" s="6" t="s">
        <v>115</v>
      </c>
      <c r="D301" s="6" t="s">
        <v>21</v>
      </c>
      <c r="E301" s="6"/>
      <c r="F301" s="6" t="s">
        <v>4</v>
      </c>
      <c r="G301" s="62">
        <v>260</v>
      </c>
      <c r="H301" s="62">
        <v>260</v>
      </c>
      <c r="I301" s="62">
        <v>260</v>
      </c>
    </row>
    <row r="302" spans="2:9" ht="30" customHeight="1" hidden="1">
      <c r="B302" s="5" t="s">
        <v>43</v>
      </c>
      <c r="C302" s="6" t="s">
        <v>115</v>
      </c>
      <c r="D302" s="47">
        <v>320</v>
      </c>
      <c r="E302" s="47"/>
      <c r="F302" s="47"/>
      <c r="G302" s="67">
        <v>0</v>
      </c>
      <c r="H302" s="67">
        <v>0</v>
      </c>
      <c r="I302" s="67">
        <v>0</v>
      </c>
    </row>
    <row r="303" spans="2:9" ht="15" customHeight="1" hidden="1">
      <c r="B303" s="5" t="s">
        <v>64</v>
      </c>
      <c r="C303" s="6" t="s">
        <v>115</v>
      </c>
      <c r="D303" s="47">
        <v>320</v>
      </c>
      <c r="E303" s="47"/>
      <c r="F303" s="47">
        <v>1003</v>
      </c>
      <c r="G303" s="62">
        <v>0</v>
      </c>
      <c r="H303" s="62">
        <v>0</v>
      </c>
      <c r="I303" s="62">
        <v>0</v>
      </c>
    </row>
    <row r="304" spans="2:9" ht="75.75" customHeight="1" hidden="1">
      <c r="B304" s="57" t="s">
        <v>73</v>
      </c>
      <c r="C304" s="6" t="s">
        <v>115</v>
      </c>
      <c r="D304" s="12"/>
      <c r="E304" s="12"/>
      <c r="F304" s="12"/>
      <c r="G304" s="61">
        <f>G305+G309</f>
        <v>1100</v>
      </c>
      <c r="H304" s="61">
        <f>H305+H309</f>
        <v>1100</v>
      </c>
      <c r="I304" s="61">
        <f>I305+I309</f>
        <v>1100</v>
      </c>
    </row>
    <row r="305" spans="2:9" ht="15" customHeight="1" hidden="1">
      <c r="B305" s="32" t="s">
        <v>49</v>
      </c>
      <c r="C305" s="6" t="s">
        <v>115</v>
      </c>
      <c r="D305" s="47">
        <v>410</v>
      </c>
      <c r="E305" s="47"/>
      <c r="F305" s="6"/>
      <c r="G305" s="62">
        <f>G308</f>
        <v>1100</v>
      </c>
      <c r="H305" s="62">
        <f>H308</f>
        <v>1100</v>
      </c>
      <c r="I305" s="62">
        <f>I308</f>
        <v>1100</v>
      </c>
    </row>
    <row r="306" spans="2:9" ht="30">
      <c r="B306" s="5" t="s">
        <v>160</v>
      </c>
      <c r="C306" s="6" t="s">
        <v>115</v>
      </c>
      <c r="D306" s="47">
        <v>200</v>
      </c>
      <c r="E306" s="47"/>
      <c r="F306" s="6"/>
      <c r="G306" s="62">
        <f aca="true" t="shared" si="58" ref="G306:I307">G307</f>
        <v>1100</v>
      </c>
      <c r="H306" s="62">
        <f t="shared" si="58"/>
        <v>1100</v>
      </c>
      <c r="I306" s="62">
        <f t="shared" si="58"/>
        <v>1100</v>
      </c>
    </row>
    <row r="307" spans="2:9" ht="15">
      <c r="B307" s="11" t="s">
        <v>64</v>
      </c>
      <c r="C307" s="6" t="s">
        <v>115</v>
      </c>
      <c r="D307" s="47">
        <v>240</v>
      </c>
      <c r="E307" s="47"/>
      <c r="F307" s="6"/>
      <c r="G307" s="62">
        <f t="shared" si="58"/>
        <v>1100</v>
      </c>
      <c r="H307" s="62">
        <f t="shared" si="58"/>
        <v>1100</v>
      </c>
      <c r="I307" s="62">
        <f t="shared" si="58"/>
        <v>1100</v>
      </c>
    </row>
    <row r="308" spans="2:9" ht="15">
      <c r="B308" s="55" t="s">
        <v>60</v>
      </c>
      <c r="C308" s="6" t="s">
        <v>115</v>
      </c>
      <c r="D308" s="47">
        <v>240</v>
      </c>
      <c r="E308" s="6" t="s">
        <v>169</v>
      </c>
      <c r="F308" s="6" t="s">
        <v>173</v>
      </c>
      <c r="G308" s="62">
        <v>1100</v>
      </c>
      <c r="H308" s="62">
        <v>1100</v>
      </c>
      <c r="I308" s="62">
        <v>1100</v>
      </c>
    </row>
    <row r="309" ht="37.5" customHeight="1"/>
    <row r="312" spans="2:7" s="36" customFormat="1" ht="12.75">
      <c r="B312" s="13"/>
      <c r="C312" s="58"/>
      <c r="D312" s="19"/>
      <c r="E312" s="19"/>
      <c r="F312" s="19"/>
      <c r="G312" s="68"/>
    </row>
    <row r="313" spans="2:7" s="36" customFormat="1" ht="12.75">
      <c r="B313" s="13"/>
      <c r="C313" s="58"/>
      <c r="D313" s="19"/>
      <c r="E313" s="19"/>
      <c r="F313" s="19"/>
      <c r="G313" s="68"/>
    </row>
    <row r="314" ht="12" hidden="1"/>
    <row r="315" spans="2:7" s="36" customFormat="1" ht="12.75" hidden="1">
      <c r="B315" s="13"/>
      <c r="C315" s="58"/>
      <c r="D315" s="19"/>
      <c r="E315" s="19"/>
      <c r="F315" s="19"/>
      <c r="G315" s="68"/>
    </row>
    <row r="317" spans="2:7" s="36" customFormat="1" ht="12.75">
      <c r="B317" s="13"/>
      <c r="C317" s="58"/>
      <c r="D317" s="19"/>
      <c r="E317" s="19"/>
      <c r="F317" s="19"/>
      <c r="G317" s="68"/>
    </row>
    <row r="318" spans="2:7" s="36" customFormat="1" ht="12.75">
      <c r="B318" s="13"/>
      <c r="C318" s="58"/>
      <c r="D318" s="19"/>
      <c r="E318" s="19"/>
      <c r="F318" s="19"/>
      <c r="G318" s="68"/>
    </row>
  </sheetData>
  <sheetProtection/>
  <autoFilter ref="B6:I6"/>
  <mergeCells count="9">
    <mergeCell ref="G1:I1"/>
    <mergeCell ref="B2:I2"/>
    <mergeCell ref="B4:B5"/>
    <mergeCell ref="C4:C5"/>
    <mergeCell ref="D4:D5"/>
    <mergeCell ref="E4:E5"/>
    <mergeCell ref="F4:F5"/>
    <mergeCell ref="G4:I4"/>
    <mergeCell ref="G3:I3"/>
  </mergeCells>
  <printOptions/>
  <pageMargins left="0.1968503937007874" right="0" top="0.3937007874015748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2017-11-28T12:50:12Z</cp:lastPrinted>
  <dcterms:created xsi:type="dcterms:W3CDTF">2007-11-15T12:43:49Z</dcterms:created>
  <dcterms:modified xsi:type="dcterms:W3CDTF">2017-11-28T12:50:20Z</dcterms:modified>
  <cp:category/>
  <cp:version/>
  <cp:contentType/>
  <cp:contentStatus/>
</cp:coreProperties>
</file>