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1610" windowHeight="10125" activeTab="0"/>
  </bookViews>
  <sheets>
    <sheet name="Прил. 1" sheetId="1" r:id="rId1"/>
    <sheet name="Пр.2" sheetId="2" r:id="rId2"/>
    <sheet name="Пр.3 " sheetId="3" r:id="rId3"/>
  </sheets>
  <definedNames>
    <definedName name="_xlnm.Print_Titles" localSheetId="1">'Пр.2'!$8:$8</definedName>
  </definedNames>
  <calcPr fullCalcOnLoad="1"/>
</workbook>
</file>

<file path=xl/sharedStrings.xml><?xml version="1.0" encoding="utf-8"?>
<sst xmlns="http://schemas.openxmlformats.org/spreadsheetml/2006/main" count="2560" uniqueCount="490">
  <si>
    <t>Иные выплаты персоналу государственных (муниципальных) органов, за исключением фонда оплаты труда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</si>
  <si>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</si>
  <si>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7134</t>
  </si>
  <si>
    <t>Прочая закупка товаров, работ и услуг для муниципальных нужд</t>
  </si>
  <si>
    <t>Муниципальная программа МО Иссадское сельское поселение "Инвентаризация и паспортизация муниципальных автомобильных дорог местного значения общего пользования МО Иссадское сельское поселение на 2012-2017 годы"</t>
  </si>
  <si>
    <t>Подпрограмма "Автомобильные дороги местного значения"</t>
  </si>
  <si>
    <t>Мероприятия по проведению паспортизации и инвентаризации автомобильных дорог в рамках подпрограммы "Автомобильные дороги местного значения"</t>
  </si>
  <si>
    <t>1011</t>
  </si>
  <si>
    <t>0004</t>
  </si>
  <si>
    <t>1016</t>
  </si>
  <si>
    <t>0006</t>
  </si>
  <si>
    <t>810</t>
  </si>
  <si>
    <t>Подпрограмма "Обеспечение доступа жителей МО Иссадское сельское поселение к культурным ценностям"</t>
  </si>
  <si>
    <t>Подпрограмма "Сохранение и развитие народной культуры и самодеятельного творчества"</t>
  </si>
  <si>
    <t>Субсидии бюджетным учреждениям  на иные цели</t>
  </si>
  <si>
    <t>Доплаты к пенсиям государственных служащих субъектов РФ и муниципальных служащих</t>
  </si>
  <si>
    <t>Муниципальная программа МО Иссадское сельское поселение "Обеспечение жильем молодых семей и иных категорий граждан, нуждающихся в улучшении жилищных условий, на территории МО Иссадское сельское поселение на 2014-2016 годы"</t>
  </si>
  <si>
    <t>18</t>
  </si>
  <si>
    <t>Подпрограмма "Обеспечение жильем молодых семей" федеральной целевой программы "Жилище"</t>
  </si>
  <si>
    <t>Мероприятия по софинансированию в рамках подпрограммы "Обеспечение жильем молодых семей" федеральной целевой программы "Жилище"</t>
  </si>
  <si>
    <t>4003</t>
  </si>
  <si>
    <t>Подпрограмма "Мероприятия в области физической культуры и спорта, туризма"</t>
  </si>
  <si>
    <t>Отклонение</t>
  </si>
  <si>
    <t>Муниципальная программа МО Иссадское сельское поселение "Противодействие коррупции в МО Иссадское сельское поселение на 2013-2015 годы"</t>
  </si>
  <si>
    <t>Муниципальная программа  МО Иссадское сельское поселение "Информатизация администрации МО Иссадское сельское поселение на 2014-2015 годы"</t>
  </si>
  <si>
    <t>Иные межбюджетные трансферты на осуществление полномочий по проведению мероприятий по гражданской обороне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МО город Волхов" муниципальной программы МО город Волхов "Безопасность МО город Волхов"</t>
  </si>
  <si>
    <t>8027</t>
  </si>
  <si>
    <t>Иные межбюджетные трансферты на осуществление полномочий по изготовлению и поставке дорожных знаков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</si>
  <si>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>8030</t>
  </si>
  <si>
    <t>Иные межбюджетные трансферты на осуществление полномочий по устройству светофорного поста на перекрестке пр. Державина и Мурманское шоссе (в том числе проектно-изыскательные работы)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</si>
  <si>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>8031</t>
  </si>
  <si>
    <t>Муниципальная программа МО город Волхов "Устойчивое общественное развитие в МО город Волхов"</t>
  </si>
  <si>
    <t>Подпрограмма "Молодежь МО города Волхова"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</si>
  <si>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участию в молодежных форумах и молодежных массовых мероприятиях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</si>
  <si>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8032</t>
  </si>
  <si>
    <t>Иные межбюджетные трансферты на осуществление полномочий по поддержке деятельности молодежных организаций и объединений, молодежных инициатив и развитию волонтерского движения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</si>
  <si>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8033</t>
  </si>
  <si>
    <t>Иные межбюджетные трансферты на осуществление полномочий по содействию трудовой адаптации и занятости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</si>
  <si>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8034</t>
  </si>
  <si>
    <t>Иные межбюджетные трансферты на осуществление полномочий по поддержке молодых семей и пропаганде семейных ценностей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</si>
  <si>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8035</t>
  </si>
  <si>
    <t>Иные межбюджетные трансферты на осуществление полномочий по реализации комплекса мер по информационному, научно-методическому обеспечению молодежной политики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</si>
  <si>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8036</t>
  </si>
  <si>
    <t>Иные межбюджетные трансферты на осуществление полномочий по реализации комплекса мер по созданию условий и возможностей для успешной социализации и самореализации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</si>
  <si>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8037</t>
  </si>
  <si>
    <t>Подпрограмма "Патриотическое воспитание"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</si>
  <si>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реализации комплекса мер по сохранению исторической памяти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</si>
  <si>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8038</t>
  </si>
  <si>
    <t>Иные межбюджетные трансферты на осуществление полномочий по реализации комплекса мер по гражданско-патриотическому и духовно-нравственному воспитанию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</si>
  <si>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8039</t>
  </si>
  <si>
    <t>Подпрограмма "Профилактика асоциального поведения в молодежной среде МО город Волхов"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</si>
  <si>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реализации комплекса мер по профилактики правонарушений и  рискованного поведения в молодежной среде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</si>
  <si>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8040</t>
  </si>
  <si>
    <t>Иные межбюджетные трансферты на осуществление полномочий по реализации комплекса мер по социализации молодежи, находящейся в трудной жизненной ситуации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</si>
  <si>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8041</t>
  </si>
  <si>
    <t>Иные межбюджетные трансферты на осуществление полномочий по формированию культуры межэтнических и межконфессиональных отношений в молодежной среде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</si>
  <si>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8042</t>
  </si>
  <si>
    <t>НАЦИОНАЛЬНАЯ ОБОРОНА</t>
  </si>
  <si>
    <t>Мобилизационная и вневойсковая подготовка</t>
  </si>
  <si>
    <t>Подпрограмма "Общество и власть" муниципальной программы МО город Волхов "Устойчивое общественное развитие в МО город Волхов"</t>
  </si>
  <si>
    <t>Мероприятия по обеспечению проведения выборов и референдумов в рамках не программных расходов бюджета МО Иссадское сельское поселение</t>
  </si>
  <si>
    <t>Иные межбюджетные трансферты на осуществление полномочий по  использованию резервных фондов местных администраций в рамках не программных расходов бюджета МО город Волхов</t>
  </si>
  <si>
    <t>Мероприятия в области первичных мер пожарной безопасности на территории МО Иссадское сельское поселение в рамках не программных расходов</t>
  </si>
  <si>
    <t>Иные межбюджетные трансферты на осуществление полномочий по  вопросам проведения мероприятий в области автомобильного транспорта в рамках не программных расходов бюджета МО город Волхов</t>
  </si>
  <si>
    <t>Мероприятия в области по строительству и содержанию автомобильных дорог и инженерных сооружений на них в границах городских округов и поселений в рамках благоустройства в рамках не программных расходов</t>
  </si>
  <si>
    <t>Иные межбюджетные трансферты на осуществление полномочий по  вопросам  компенсации выпадающих доходов организациям, предоставляющим населению жилищные услуги по тарифам, не обеспечивающим возмещение издержек в рамках не программных расходов бюджета МО город Волхов</t>
  </si>
  <si>
    <t>Иные межбюджетные трансферты на осуществление полномочий по  вопросам проведения   ремонта муниципального жилищного фонда  в рамках не программных расходов бюджета МО город Волхов</t>
  </si>
  <si>
    <t>Иные межбюджетные трансферты на осуществление полномочий по предоставлению бюджетных инвестиций в объекты капитального строительства  собственности муниципальных образований в рамках не программных расходов бюджета МО город Волхов</t>
  </si>
  <si>
    <t>Иные межбюджетные трансферты на осуществление полномочий по  проведению мероприятий  в области жилищного хозяйства  в рамках не программных расходов бюджета МО город Волхов</t>
  </si>
  <si>
    <t>Иные межбюджетные трансферты на осуществление полномочий по вопросам оказания других видов социальной помощи в рамках не программных расходов бюджета МО город Волхов</t>
  </si>
  <si>
    <t>Иные межбюджетные трансферты на осуществление полномочий по осуществлению взаимодействия с местными средствами массовой информации, выступления в печатных и электронных средствах массовой информации с целью  размещения информации о социально-экономическом развитии города, деятельности администрации МО г.Волхов в рамках подпрограммы "Общество и власть" муниципальной программы МО город Волхов "Устойчивое общественное развитие в МО город Волхов"</t>
  </si>
  <si>
    <t>8043</t>
  </si>
  <si>
    <t>13</t>
  </si>
  <si>
    <t>1002</t>
  </si>
  <si>
    <t>Иные межбюджетные трансферты на осуществление полномочий по предоставлению субсидий телерадиокомпаниям и телерадиоорганизациям,  периодическим изданиям,  учрежденным органами  законодательной и исполнительной власти в рамках подпрограммы "Общество и власть " муниципальной программы МО город Волхов "Устойчивое общественное развитие в МО город Волхов"</t>
  </si>
  <si>
    <t>8044</t>
  </si>
  <si>
    <t>Подпрограмма "Поддержка социально ориентированных некоммерческих организаций МО город Волхов"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</si>
  <si>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предоставлению субсидий  на оказание финансовой помощи общественным организациям ветеранов, инвалидов, осуществляющих свою деятельность на территории МО город Волхов  в рамках подпрограммы "Общество и власть " муниципальной программы МО город Волхов "Устойчивое общественное развитие в МО город Волхов"</t>
  </si>
  <si>
    <t>8045</t>
  </si>
  <si>
    <t>67</t>
  </si>
  <si>
    <t>0014</t>
  </si>
  <si>
    <t>0015</t>
  </si>
  <si>
    <t>Уплата прочих налогов, сборов и иных платежей</t>
  </si>
  <si>
    <t>Иные межбюджетные трансферты на осуществление полномочий по финансово-бюджетному надзору</t>
  </si>
  <si>
    <t>8048</t>
  </si>
  <si>
    <t>68</t>
  </si>
  <si>
    <t>9</t>
  </si>
  <si>
    <t>8052</t>
  </si>
  <si>
    <t>8055</t>
  </si>
  <si>
    <t>8056</t>
  </si>
  <si>
    <t>8057</t>
  </si>
  <si>
    <t>8058</t>
  </si>
  <si>
    <t>8059</t>
  </si>
  <si>
    <t>8062</t>
  </si>
  <si>
    <t>8064</t>
  </si>
  <si>
    <t>П</t>
  </si>
  <si>
    <t>Иные межбюджетные трансферты на осуществление полномочий по содействию  в доступе субъектов малого и среднего предпринимательства  к финансовым и материальным ресурсам (субсидии субъектам малого предпринимательства) в рамках подпрограммы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</si>
  <si>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КУЛЬТУРА,  КИНЕМАТОГРАФИЯ</t>
  </si>
  <si>
    <t xml:space="preserve">Иные межбюджетные трансферты на организацию исполнения полномочий по вопросам градостроительной деятельности </t>
  </si>
  <si>
    <t>0002</t>
  </si>
  <si>
    <t>Муниципальная программа  "Развитие и поддержка малого и среднего предпринимательства в МО Иссадское сельское поселение на 2012-2014 годы"</t>
  </si>
  <si>
    <t>Подпрограмма "Создание общих условий для развития предпринимательской деятельности"</t>
  </si>
  <si>
    <t xml:space="preserve">Мероприятия  в рамках подпрограммы "Создание общих условий для развития предпринимательской деятельности" </t>
  </si>
  <si>
    <t>1013</t>
  </si>
  <si>
    <t>Подпрограмма "Противодействие коррупции в МО Иссадское сельское поселение на 2013-2015 годы"</t>
  </si>
  <si>
    <t>Мероприятия в рамках подпрограммы "Противодействие коррупции в МО Иссадское сельское поселение на 2013-2015 годы"</t>
  </si>
  <si>
    <t>Подпрограмма "Развитие в сфере информационно-коммуникационных технологий"</t>
  </si>
  <si>
    <t>Мероприятия по реализации информационно - коммуникационных технологий в рамках подпрограммы "Развитие в сфере информационно-коммуникационных технологий"</t>
  </si>
  <si>
    <t xml:space="preserve">Подпрограмма  "Развитие информационного обеспечения деятельности администрации МО Иссадское сельское поселение" </t>
  </si>
  <si>
    <t xml:space="preserve">Мероприятия по информационности населения  в рамках подпрограммы "Развитие информационного обеспечения деятельности администрации МО Иссадское сельское поселение"  </t>
  </si>
  <si>
    <t>Сумма 
(тысяч рублей)</t>
  </si>
  <si>
    <t>1</t>
  </si>
  <si>
    <t>2</t>
  </si>
  <si>
    <t>3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</si>
  <si>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</si>
  <si>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</si>
  <si>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</si>
  <si>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</si>
  <si>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</si>
  <si>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</si>
  <si>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</si>
  <si>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</si>
  <si>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</si>
  <si>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</si>
  <si>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</si>
  <si>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</si>
  <si>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</si>
  <si>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</si>
  <si>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</si>
  <si>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</si>
  <si>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</si>
  <si>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</si>
  <si>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</si>
  <si>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</si>
  <si>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</si>
  <si>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</si>
  <si>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</si>
  <si>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</si>
  <si>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</si>
  <si>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</si>
  <si>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</si>
  <si>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</si>
  <si>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</si>
  <si>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</si>
  <si>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</si>
  <si>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</si>
  <si>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</si>
  <si>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</si>
  <si>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</si>
  <si>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</si>
  <si>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</si>
  <si>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</si>
  <si>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</si>
  <si>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</si>
  <si>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</si>
  <si>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СРЕДСТВА МАССОВОЙ ИНФОРМАЦИИ</t>
  </si>
  <si>
    <t>Телевидение и радиовещание</t>
  </si>
  <si>
    <t>Периодическая печать и издательства</t>
  </si>
  <si>
    <t xml:space="preserve">ВСЕГО РАСХОДОВ </t>
  </si>
  <si>
    <t>Наименование</t>
  </si>
  <si>
    <t>ЦСР</t>
  </si>
  <si>
    <t>ВР</t>
  </si>
  <si>
    <t xml:space="preserve">Рз, </t>
  </si>
  <si>
    <t>4</t>
  </si>
  <si>
    <t>5</t>
  </si>
  <si>
    <t>0</t>
  </si>
  <si>
    <t>0000</t>
  </si>
  <si>
    <t>Иные межбюджетные трансферты</t>
  </si>
  <si>
    <t>540</t>
  </si>
  <si>
    <t>Иные межбюджетные трансферты на осуществление полномочий по предоставлению социальных выплат молодым семьям на приобретение (строительство) жилья  в рамках подпрограммы "Обеспечение жильем молодых семей" федеральной целевой программы "Жилище" на 2011-2015 годы в рамках подпрограммы "Жилье для молодежи МО город Волхов" муниципальной программы МО город Волхов "Обеспечение качественным жильем граждан на территории МО город Волхов на 2014-2016 годы"</t>
  </si>
  <si>
    <t>8007</t>
  </si>
  <si>
    <t xml:space="preserve">1 </t>
  </si>
  <si>
    <t>Муниципальная программа МО Иссадское сельское поселение "Устойчивое развитие территории сельских населенных пунктов муниципального образования Иссадское сельское поселение на 2014-2017 годы"</t>
  </si>
  <si>
    <t>19</t>
  </si>
  <si>
    <t>Подпрограмма "Совершенствование части территории населенных пунктов, капитальный ремонт и ремонт, обустройство насыпных дорог"</t>
  </si>
  <si>
    <t>Мероприятия по проведению ремонта насыпной дороги в деревне Иссад в рамках подпрограммы "Совершенствование части территории населенных пунктов, капитальный ремонт и ремонт, обустройство насыпных дорог"</t>
  </si>
  <si>
    <t>Иные межбюджетные трансферты на осуществление полномочий по предоставлению муниципальным бюджетным учреждениям субсидий для организации и проведения мероприятий и спортивных соревнований в рамках подпрограммы "Развитие физической культуры и массового спорта в  МО город Волхов" муниципальной программы МО город Волхов "Развитие физической культуры и спорта в МО город Волхов на 2014 – 2018 годы"</t>
  </si>
  <si>
    <t>8019</t>
  </si>
  <si>
    <t>Подпрограмма "Развитие объектов физической культуры и спорта в МО город Волхов" муниципальной программы МО город Волхов "Развитие физической культуры и спорта в МО город Волхов на 2014 – 2018 годы"</t>
  </si>
  <si>
    <t>Иные межбюджетные трансферты на осуществление полномочий по укреплению материально-технической базы учреждений спорта в рамках подпрограммы "Развитие объектов физической культуры и спорта в МО город Волхов" муниципальной программы МО город Волхов "Развитие физической культуры и спорта в МО город Волхов на 2014 – 2018 годы"</t>
  </si>
  <si>
    <t>8020</t>
  </si>
  <si>
    <t>Муниципальная программа МО город Волхов "Стимулирование экономической активности в МО город Волхов на 2014-2020 годы"</t>
  </si>
  <si>
    <t>Подпрограмма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</si>
  <si>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8021</t>
  </si>
  <si>
    <t>Иные межбюджетные трансферты на осуществление полномочий по информационной и консультационной поддержке субъектов малого и среднего предпринимательства, развитие инфраструктуры поддержки малого и среднего предпринимательства (выставки, конкурсы, ярмарки, семинары, конференции) в рамках подпрограммы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</si>
  <si>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8022</t>
  </si>
  <si>
    <t>Муниципальная программа МО город Волхов "Безопасность МО город Волхов"</t>
  </si>
  <si>
    <t>Подпрограмма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</si>
  <si>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Иные межбюджетные трансферты на осуществление полномочий по эксплуатации и развитию в МО город Волхов аппаратно-программного комплекса автоматизированной системы "Безопасный город"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</si>
  <si>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8025</t>
  </si>
  <si>
    <t>Мероприятия, направленные на стимулирование  участия граждан в охране общественного порядка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</si>
  <si>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1001</t>
  </si>
  <si>
    <t>Прочая закупка товаров, работ и услуг для обеспечения государственных (муниципальных) нужд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</si>
  <si>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</si>
  <si>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7133</t>
  </si>
  <si>
    <t xml:space="preserve">МО Иссадское сельское поселение </t>
  </si>
  <si>
    <t>На реализацию проектов местных инициатив граждан, получивших грантовую поддержку, в рамках подпрограммы "Совершенствование части территории населенных пунктов, капитальный ремонт и ремонт, обустройство насыпных дорог"</t>
  </si>
  <si>
    <t>7088</t>
  </si>
  <si>
    <t>Резервные средства</t>
  </si>
  <si>
    <t>Резервный фонд Администрации муниципального образования Иссадское сельское поселение в рамках непрограммных расходов бюджета</t>
  </si>
  <si>
    <t>Подпрограмма "Обеспечение первичных мер пожарной безопасности на территории МО Иссадское сельское поселение"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</si>
  <si>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</si>
  <si>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</si>
  <si>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</si>
  <si>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</si>
  <si>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</si>
  <si>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>Субсидии некоммерческим организациям (за исключением государственных (муниципальных) учреждений)</t>
  </si>
  <si>
    <t>Сумма                            (тысяч рублей)</t>
  </si>
  <si>
    <t>Наименование показателя</t>
  </si>
  <si>
    <t>Код бюджетной классификации</t>
  </si>
  <si>
    <t>ВСЕГО  ДОХОДОВ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</si>
  <si>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</si>
  <si>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</si>
  <si>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</si>
  <si>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</si>
  <si>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 xml:space="preserve">Прочие неналоговые доходы </t>
  </si>
  <si>
    <t>1 17 05000 00 0000 180</t>
  </si>
  <si>
    <t>ПРОЧИЕ НЕНАЛОГОВЫЕ ДОХОДЫ</t>
  </si>
  <si>
    <t xml:space="preserve">1 17 00000 00 0000 000 </t>
  </si>
  <si>
    <t>Прочие   поступления  от  денежных взысканий (штрафов) и иных сумм в возмещение ущерба</t>
  </si>
  <si>
    <t>1 16 90000 00 0000 140</t>
  </si>
  <si>
    <t>ШТРАФЫ, САНКЦИИ, ВОЗМЕЩЕНИЕ УЩЕРБА</t>
  </si>
  <si>
    <t xml:space="preserve">1 16 00000 00 0000 000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</si>
  <si>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</si>
  <si>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</si>
  <si>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1 14 00000 00 0000 000 </t>
  </si>
  <si>
    <t>1 14 02000 00 0000 120</t>
  </si>
  <si>
    <t>ДОХОДЫ ОТ РЕАЛИЗАЦИИ ИМУЩЕСТВА</t>
  </si>
  <si>
    <t xml:space="preserve"> 1 14 00000 00 0000 000</t>
  </si>
  <si>
    <t>Прочие доходы от использования имущества и 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</si>
  <si>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</si>
  <si>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</si>
  <si>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1 11 05035 10 0000 120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</si>
  <si>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</si>
  <si>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</si>
  <si>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</si>
  <si>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</si>
  <si>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</si>
  <si>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</si>
  <si>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</t>
  </si>
  <si>
    <t>1 08 00000 00 0000 000</t>
  </si>
  <si>
    <t xml:space="preserve">Земельный налог </t>
  </si>
  <si>
    <t>1 06 06000 00 0000 110</t>
  </si>
  <si>
    <t>Транспортный налог</t>
  </si>
  <si>
    <t>1 06 04000 02 0000 110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</si>
  <si>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</si>
  <si>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</si>
  <si>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</si>
  <si>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</si>
  <si>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</si>
  <si>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</si>
  <si>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 РЕАЛИЗУЕМЫЕ НА ТЕРРИТОРИИ РОССИЙСКОЙ ФЕДЕРАЦИИ</t>
  </si>
  <si>
    <t>1 03 00000 00 0000 000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</si>
  <si>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</si>
  <si>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</si>
  <si>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</si>
  <si>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</si>
  <si>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</si>
  <si>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</si>
  <si>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 xml:space="preserve"> Сумма                            (тысяч рублей)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</si>
  <si>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</si>
  <si>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</si>
  <si>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Приложение № 1</t>
  </si>
  <si>
    <t>000 01 05 00 00 00 0000 000</t>
  </si>
  <si>
    <t>Изменение остатков средств на счетах по учету средств бюджета</t>
  </si>
  <si>
    <t>808 01 05 02 01 10 0000 510</t>
  </si>
  <si>
    <t>Увеличение прочих остатков денежных средств бюджетов поселений</t>
  </si>
  <si>
    <t>808 01 05 02 01 10 0000 610</t>
  </si>
  <si>
    <t>Уменьшение прочих остатков денежных средств бюджетов поселений</t>
  </si>
  <si>
    <t>Всего источников финансирования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</si>
  <si>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центрального аппарата</t>
  </si>
  <si>
    <t>Мероприятия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 в рамках подпрограммы "Совершенствование части территории населенных пунктов, капитальный ремонт и ремонт, обустройство насыпных дорог"</t>
  </si>
  <si>
    <t xml:space="preserve">1 13 00000 00 0000 000 </t>
  </si>
  <si>
    <t>1 13 02000 10 0000 130</t>
  </si>
  <si>
    <t>Прочие доходы от компенсации затрат бюджетов поселений</t>
  </si>
  <si>
    <t>ДОХОДЫ ОТ ОКАЗАНИЯ ПЛАТНЫХ УСЛУГ (РАБОТ) И КОМПЕНСАЦИИ ЗАТРАТ ГОСУДАРСТВА</t>
  </si>
  <si>
    <t>1 05 00000 00 0000 000</t>
  </si>
  <si>
    <t>Единый сельскохозяйственный налог</t>
  </si>
  <si>
    <t>1 05 03010 01 0000 110</t>
  </si>
  <si>
    <t>Муниципальная программа МО Иссадское сельское поселение "Развитие в сфере культуры на территории МО Иссадское сельское поселение на 2016-2018 годы"</t>
  </si>
  <si>
    <t>Основное мероприятие "Обеспечение деятельности бюджетными учреждениями для выполнения муниципального задания"</t>
  </si>
  <si>
    <t>Основное мероприятие "Реализация развития культурно-массовых мероприятий"</t>
  </si>
  <si>
    <t>Муниципальная программа МО Иссадское сельское поселение "Развитие физической культуры и массового спорта на территории МО Иссадское сельское поселение на 2016-2018 годы"</t>
  </si>
  <si>
    <t>Основное мероприятие "Развитие массового спорта на территории поселения"</t>
  </si>
  <si>
    <t>00 00000</t>
  </si>
  <si>
    <t>01 00000</t>
  </si>
  <si>
    <t>01 00170</t>
  </si>
  <si>
    <t>Основное мероприятие "Благоустройство территории"</t>
  </si>
  <si>
    <t>01 00150</t>
  </si>
  <si>
    <t>Муниципальная программа МО Иссадское сельское поселение "Обеспечение качественным жильем граждан,  нуждающихся в улучшении жилищных условий на 2015-2016 годы на территории МО Иссадское сельское поселение"</t>
  </si>
  <si>
    <t>Подпрограмма "Поддержка граждан, нуждающихся в улучшении жилищных условий, на основе принципов ипотечного кредитования в Ленинградской области"</t>
  </si>
  <si>
    <t>Основное мероприятие "Обеспечение молодых семей жильем"</t>
  </si>
  <si>
    <t>Основное мероприятие "Развитие предпринимательской деятельности в сельском поселении"</t>
  </si>
  <si>
    <t>Муниципальная программа  "Управление муниципальным имуществом и земельными ресурсами в МО Иссадское сельское поселение в 2016-2019 годах"</t>
  </si>
  <si>
    <t>Подпрограмма "Земельные отношения"</t>
  </si>
  <si>
    <t>Основное мероприятие "Мероприятия по землеустройству"</t>
  </si>
  <si>
    <t>Подпрограмма "Управление муниципальным имуществом"</t>
  </si>
  <si>
    <t>Основное мероприятие "Реализация прав на муниципальное имущество"</t>
  </si>
  <si>
    <t xml:space="preserve">Основное мероприятие "Сохранение и развитие дорог общего пользования" </t>
  </si>
  <si>
    <t>Муниципальная программа МО Иссадское сельское поселение "Обеспечение безопасности жизнедеятельности населения, проживающего на территории МО Иссадское сельское поселение на 2016 год"</t>
  </si>
  <si>
    <t>Основное мероприятие " Пожарная безопасность"</t>
  </si>
  <si>
    <t>Основное мероприятие "Профилактика противодействию терроризма"</t>
  </si>
  <si>
    <t>Основное мероприятие "Мероприятия по повышению безопасности населения"</t>
  </si>
  <si>
    <t>Основное мероприятие "Работа по противодействию коррупции"</t>
  </si>
  <si>
    <t xml:space="preserve">Мероприятия для повышения посещаемости культурно-массовых мероприятий, поддержка и содействие в работе действующих творческих коллективов </t>
  </si>
  <si>
    <t>01 10180</t>
  </si>
  <si>
    <t>Мероприятия по устройству пожарных водоемов, обновление и установка знаков ПВ, опашка минерализованных полос населенных пунктов</t>
  </si>
  <si>
    <t>Мероприятия по повышению уровня здорового образа жизни населения</t>
  </si>
  <si>
    <t xml:space="preserve">Мероприятия по благоустройству территории </t>
  </si>
  <si>
    <t>Мероприятия по уличному освещению  (коммунальные услуги)</t>
  </si>
  <si>
    <t>Мероприятия по проведению обустройства территории административного центра</t>
  </si>
  <si>
    <t>Мероприятия по ремонту и чистке колодцев, устройство освещения территорий детских площадок, благоустройство части территории сельских населенных пунктов</t>
  </si>
  <si>
    <t>Мероприятия по санитарной очистке территории, ремонту и содержанию уличного освещения, содержание кладбищ, прочие мероприятия по благоустройству территории</t>
  </si>
  <si>
    <t>01 10040</t>
  </si>
  <si>
    <t>01 10070</t>
  </si>
  <si>
    <t xml:space="preserve">Мероприятия в области предупреждение чрезвычайных ситуаций и стихийных бедствий </t>
  </si>
  <si>
    <t>01 10030</t>
  </si>
  <si>
    <t>Основное мероприятие "Развитие безопасности дорожного движения"</t>
  </si>
  <si>
    <t>01 10090</t>
  </si>
  <si>
    <t>01 10100</t>
  </si>
  <si>
    <t>01 10130</t>
  </si>
  <si>
    <t>01 10060</t>
  </si>
  <si>
    <t>01 10190</t>
  </si>
  <si>
    <t>Мероприятия   для развития условий предпринимательской деятельности</t>
  </si>
  <si>
    <t xml:space="preserve">Мероприятия  по землепользованию и землеустройству </t>
  </si>
  <si>
    <t xml:space="preserve">Мероприятия  по оформлению прав собственности, получение технических паспортов на имущество </t>
  </si>
  <si>
    <t>Мероприятия по обеспечению жильем граждан для привлечения средств ипотечных жилищных кредитов для строительства (приобретения) жилых помещений</t>
  </si>
  <si>
    <t xml:space="preserve">Мероприятия по повышению квалификации кадров муниципальной службы </t>
  </si>
  <si>
    <t>01 03010</t>
  </si>
  <si>
    <t xml:space="preserve">Мероприятия в области других общегосударственных вопросов </t>
  </si>
  <si>
    <t xml:space="preserve">Мероприятия в области жилищного хозяйства </t>
  </si>
  <si>
    <t xml:space="preserve">Мероприятия в области коммунального хозяйства </t>
  </si>
  <si>
    <t>01 06010</t>
  </si>
  <si>
    <t>01 03020</t>
  </si>
  <si>
    <t>01 40010</t>
  </si>
  <si>
    <t>01 10010</t>
  </si>
  <si>
    <t>01  10110</t>
  </si>
  <si>
    <t>01 10120</t>
  </si>
  <si>
    <t xml:space="preserve">Непрограммные расходы </t>
  </si>
  <si>
    <t>Непрограммные расходы</t>
  </si>
  <si>
    <t>Непрограммные расходы бюджета МО Иссадское сельское поселение</t>
  </si>
  <si>
    <t>Непрограммные расходы бюджета МО город Волхов</t>
  </si>
  <si>
    <t xml:space="preserve">Непрограммные расходы бюджета МО Иссадское сельское поселение </t>
  </si>
  <si>
    <t>Непрограммные расходы органов местного самоуправления поселения</t>
  </si>
  <si>
    <t>Непрограммные расходы по благоустройству</t>
  </si>
  <si>
    <t>Предоставление субсидий по возмещению затрат разницы предельной стоимости оказания банных услуг для населения</t>
  </si>
  <si>
    <t>01 51180</t>
  </si>
  <si>
    <t>01 71340</t>
  </si>
  <si>
    <t>Муниципальная программа МО Иссадское сельское поселение "Устойчивое развитие территории МО Иссадское сельское поселение на 2016-2020 годы"</t>
  </si>
  <si>
    <t>Муниципальная программа  "Развитие и поддержка малого и среднего предпринимательства в МО Иссадское сельское поселение на 2015-2020 годы"</t>
  </si>
  <si>
    <t>Муниципальная программа  МО Иссадское сельское поселение "Развитие муниципальной службы в администрации МО Иссадское сельское поселение на 2016-2018 годы"</t>
  </si>
  <si>
    <t xml:space="preserve">2 02 30000 00 0000 151 </t>
  </si>
  <si>
    <t>2 02 10000 00 0000 151</t>
  </si>
  <si>
    <t>Исполнение функций органов местного самоуправления</t>
  </si>
  <si>
    <t>Обеспечение деятельности аппаратов органов местного самоуправления</t>
  </si>
  <si>
    <t>01 70360</t>
  </si>
  <si>
    <t>01 40040</t>
  </si>
  <si>
    <t>Подпрограмма «Устойчивое общественное развитие территорий  сельских населенных пунктов  МО  Иссадское сельское поселение Волховского муниципального района Ленинградской области на период 2016-2020 годы»</t>
  </si>
  <si>
    <t>Основное мероприятие "Улучшение жилищных условий молодежи"</t>
  </si>
  <si>
    <t>Муниципальная программа
«Обеспечение качественным жильем граждан на территории муниципального образования Иссадское сельское поселение Волховского муниципального района Ленинградской области на 2017-2018 годы»</t>
  </si>
  <si>
    <t>Основное мероприятие "Поддержка граждан, нуждающихся в улучшении жилищных условий"</t>
  </si>
  <si>
    <t xml:space="preserve">Мероприятия по оплате взносов на капитальный ремонт </t>
  </si>
  <si>
    <t>01 10600</t>
  </si>
  <si>
    <t>Уплата иных платежей</t>
  </si>
  <si>
    <t>01 10200</t>
  </si>
  <si>
    <t>Мероприятия в области обеспечения мер пожарной безопасности</t>
  </si>
  <si>
    <t>Муниципальная программа МО Иссадское сельское поселение "Повышение безопасности дорожного движения на территории МО Иссадское сельское поселение на 2016-2020годы"</t>
  </si>
  <si>
    <t>Муниципальная программа МО Иссадское сельское поселение "Развитие и совершенствование сети автомобильных дорог общего пользования в МО Иссадское сельское поселение на 2016-2020 годы"</t>
  </si>
  <si>
    <t>01 10500</t>
  </si>
  <si>
    <r>
      <t>С</t>
    </r>
    <r>
      <rPr>
        <b/>
        <sz val="16"/>
        <rFont val="Times New Roman"/>
        <family val="1"/>
      </rPr>
      <t>оциальная помощь</t>
    </r>
  </si>
  <si>
    <t>Приложение №3</t>
  </si>
  <si>
    <t>Непрограммные расходы органов местного самоуправления</t>
  </si>
  <si>
    <t xml:space="preserve">Обеспечение деятельности органов местного самоуправления </t>
  </si>
  <si>
    <t>Непрограммные расходы бюджета органов местного самоуправления</t>
  </si>
  <si>
    <t>Подпрограмма "Благоустройство территорий МО  Иссадское сельское поселение Волховского муниципального района Ленинградской области на период 2016-2020 годы"</t>
  </si>
  <si>
    <t>Подпрограмма «Устойчивое общественное развитие частей  территории    административного центра д. Иссад  МО  Иссадское сельское поселение Волховского муниципального района Ленинградской области на период 2016-2020 годы»</t>
  </si>
  <si>
    <t>Предоставление муниципальным бюджетным учреждениям субсидий на выполнение муниципального задания</t>
  </si>
  <si>
    <t>01  S0740</t>
  </si>
  <si>
    <t>01 S0740</t>
  </si>
  <si>
    <t>01 S0750</t>
  </si>
  <si>
    <t>Основное мероприятие "Повышение квалификации муниципальных служащих"</t>
  </si>
  <si>
    <t xml:space="preserve"> Пенсионное обеспечение</t>
  </si>
  <si>
    <t>01 74390</t>
  </si>
  <si>
    <t>01 S4390</t>
  </si>
  <si>
    <t>Проведение мероприятий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</si>
  <si>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01 S0880</t>
  </si>
  <si>
    <t>01 70880</t>
  </si>
  <si>
    <t>01 70140</t>
  </si>
  <si>
    <t>Основное мероприятие "Развитие частей территории административного центра 
 д. Иссад"</t>
  </si>
  <si>
    <t>01 S0140</t>
  </si>
  <si>
    <t>Основное мероприятие "Развитие частей территорий сельских населенных пунктов"</t>
  </si>
  <si>
    <t>01 10080</t>
  </si>
  <si>
    <t>Капитальный ремонт и ремонт автомобильных дорог общего пользования местного значения</t>
  </si>
  <si>
    <t>Иные межбюджетные трансферты на осуществление полномочий в части внешнего муниципального финансового контроля Контрольно-счетным органом Волховского муниципального района</t>
  </si>
  <si>
    <t>Иные межбюджетные трансферты на осуществление полномочий по исполнению и финансовому контролю за исполнением бюджетов сельских поселений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</si>
  <si>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</si>
  <si>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Мероприятия по содержанию, ремонту автомобильных дорог общего пользования местного значения, в том числе объектов улично-дорожной сети и сооружений на них, совершенствованию системы управления дорожным движением</t>
  </si>
  <si>
    <t>Предоставление социальных выплат и дополнительных социальных выплат молодым гражданам (молодым семьям) на жилье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</si>
  <si>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</si>
  <si>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Проведение мероприятий на реализацию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</si>
  <si>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На обеспечение выплат стимулирующего характера работникам муниципальных учреждений культуры Ленинградской области</t>
  </si>
  <si>
    <t>01 70740</t>
  </si>
  <si>
    <t>01 70750</t>
  </si>
  <si>
    <t>01 72030</t>
  </si>
  <si>
    <t>На подготовку и проведение мероприятий посвященных дню образования Ленинградской области</t>
  </si>
  <si>
    <t>2 02 20000 00 0000 151</t>
  </si>
  <si>
    <t>2 02 40000 00 0000 151</t>
  </si>
  <si>
    <t>01 10300</t>
  </si>
  <si>
    <t>Сохранение протяженности автомобильных дорог общего пользования МО Иссадское сельское поселение за счет текущего ремонта</t>
  </si>
  <si>
    <t>Муниципальная программа  МО Иссадское сельское поселение «Улучшение условий и охраны труда в администрации  Иссадское сельское   поселение  Волховского муниципального района Ленинградской области на 2017-2019 годы»</t>
  </si>
  <si>
    <t>01 10250</t>
  </si>
  <si>
    <t xml:space="preserve">Основное мероприятие "Развитие системы обучения  охране труда в Иссадском  сельском поселении" </t>
  </si>
  <si>
    <t>Мероприятия по созданию здоровых и безопасных условий труда работников на каждом рабочем месте</t>
  </si>
  <si>
    <t xml:space="preserve">                                                           МО Иссадское сельское поселение </t>
  </si>
  <si>
    <t xml:space="preserve">                                                                                          Приложение 2</t>
  </si>
  <si>
    <t>1 14 02000 00 0000 000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</si>
  <si>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</si>
  <si>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</si>
  <si>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</si>
  <si>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1 14 01000 00  0000 000</t>
  </si>
  <si>
    <t>Доходы от продажи квартир</t>
  </si>
  <si>
    <t>1 13 0000 00 0000 000</t>
  </si>
  <si>
    <t>Доходы от компенсации затрат государства</t>
  </si>
  <si>
    <t>1 13 02000 00 0000 130</t>
  </si>
  <si>
    <t>к решению Совета депутатов</t>
  </si>
  <si>
    <t xml:space="preserve">                                                                    к решению Совета депутатов</t>
  </si>
  <si>
    <t xml:space="preserve">к решению Совета депутатов 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</si>
  <si>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</si>
  <si>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1 16 90050 00 0000 140</t>
  </si>
  <si>
    <t>1 16 00000 00 0000 000</t>
  </si>
  <si>
    <t>01 10020</t>
  </si>
  <si>
    <t>Мероприятия по содержанию многоквартирных жилых домов</t>
  </si>
  <si>
    <t xml:space="preserve">Основное мероприятие "Обеспечение необходимых условий для повышения пожарной безопасности" </t>
  </si>
  <si>
    <t>01 S0360</t>
  </si>
  <si>
    <t>01 60300</t>
  </si>
  <si>
    <t>ПРОГНОЗИРУЕМЫЕ 
поступления доходов в бюджет муниципального образования Иссадское сельское поселение Волховского муниципального района
 на 2018 год</t>
  </si>
  <si>
    <t>Распределение 
бюджетных ассигнований бюджета муниципального образования Иссадское сельское поселение по разделам и подразделам, целевым статьям (муниципальным программам и непрограммным направлениям деятельности), группам и подгруппам  видов расходов классификации расходов на 2018 год</t>
  </si>
  <si>
    <t>Муниципальная программа «Формирование городской среды на территории муниципального образования Иссадское сельское поселение Волховского муниципального района Ленинградской области на 2018-2022 годы в рамках реализации приоритетного проекта «Формирование комфортной городской среды»»</t>
  </si>
  <si>
    <t>Подпрограмма "Благоустройство дворовых территорий МО Иссадское сельское поселение"</t>
  </si>
  <si>
    <t>Основное мероприятие "Благоустройство дворовых территорий многоквартирных жилых домов"</t>
  </si>
  <si>
    <t>Подпрограмма "Благоустройство общественных пространств МО Иссадское сельское поселение"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</si>
  <si>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РФ</t>
  </si>
  <si>
    <t>01 L5550</t>
  </si>
  <si>
    <t>Основное мероприятие "Проведение работ по благоустройству общественных территорий"</t>
  </si>
  <si>
    <t>02 L5550</t>
  </si>
  <si>
    <t>02 00000</t>
  </si>
  <si>
    <t>Подпрограмма «Поддержка граждан, нуждающихся в улучшении жилищных условий на основании принципов ипотечного кредитования на территории муниципального образования Иссадское сельское поселение на 2018 год»</t>
  </si>
  <si>
    <t>Источники финансирования дефицита
бюджета муниципального образования Иссадское сельское поселение
 на 2018 год</t>
  </si>
  <si>
    <t>Резервный фонд исполнительно-распорядительного органа МО Иссадское сельское поселение</t>
  </si>
  <si>
    <t>240</t>
  </si>
  <si>
    <t>Подпрограмма «Обеспечение жильем молодых семей  и иных категорий граждан, нуждающихся в улучшении жилищных условий, на территории МО Иссадское сельское поселение на 2018год»</t>
  </si>
  <si>
    <t>Подпрограмма "Профилактика терроризма и экстремизма в муниципальном образовании Иссадское сельское поселение на 2018 год"</t>
  </si>
  <si>
    <t>Муниципальная программа МО Иссадское сельское поселение "Обеспечение безопасности жизнедеятельности населения, проживающего на территории МО Иссадское сельское поселение на 2018 год"</t>
  </si>
  <si>
    <t>Обеспечение деятельности главы администрации МО Иссадское сельское поселение</t>
  </si>
  <si>
    <t>На поддержку мер по обеспечению сбалансированности бюджетов</t>
  </si>
  <si>
    <t>Муниципальная программа МО Иссадское сельское поселение "Информационное обеспечение деятельности администрации МО Иссадское сельское поселение на 2014-2015 годы"</t>
  </si>
  <si>
    <t>Осуществление первичного воинского учета на территориях, где отсутствуют военные комиссариаты</t>
  </si>
  <si>
    <t>Изменение плана Сумма (тысяч рублей</t>
  </si>
  <si>
    <t>Мероприятия  по созданию условий для повышения безопасности населения от угроз природного и техногенного характера</t>
  </si>
  <si>
    <t>01 10210</t>
  </si>
  <si>
    <t>Подпрограмма "Предупреждение чрезвычайных ситуаций развитие гражданской обороны, защита населения и территорий от ЧС природного и техногенного характера на территории МО Иссадское сельское поселение "</t>
  </si>
  <si>
    <t>01 10220</t>
  </si>
  <si>
    <t>1 16 51040 02 0000 140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</si>
  <si>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
</t>
  </si>
  <si>
    <t xml:space="preserve">Мероприятия по оплате коммунальных услуг </t>
  </si>
  <si>
    <t>Муниципальная программа «Энергосбережение и повышение энергетической эффективности на территории муниципального образования Иссадское сельское поселение Волховского муниципального района на 2018 год»</t>
  </si>
  <si>
    <t>Основное мероприятие "Энергосбережение и повышение энергетической эффективности в коммунальной сфере на 2018 год"</t>
  </si>
  <si>
    <t>01 10170</t>
  </si>
  <si>
    <t>01 S4660</t>
  </si>
  <si>
    <t>Проведение мероприятий на реализацию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</si>
  <si>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2 02 49999 00 0000 151</t>
  </si>
  <si>
    <t>Прочие межбюджетные трансферты, передаваемые бюджетам</t>
  </si>
  <si>
    <t>01 72020</t>
  </si>
  <si>
    <t>На поддержку муниципальных образований Ленинградской области по развитию общественной инфраструктуры муниципального значения в ЛО</t>
  </si>
  <si>
    <t>2 07 05000 00 0000 180</t>
  </si>
  <si>
    <t>ПРОЧИЕ БЕЗВОЗМЕЗДНЫЕ ПОСТУПЛЕНИЯ</t>
  </si>
  <si>
    <t>01 74660</t>
  </si>
  <si>
    <t>Мероприятия по устройству уличного освещения</t>
  </si>
  <si>
    <t>01 10230</t>
  </si>
  <si>
    <t>Мероприятия по информационно-пропагандистскому противодействию терроризма и экстремизма (изготовление стендов, памяток по антитеррористической тематике)</t>
  </si>
  <si>
    <t>Решение №29 от 21.06.2018</t>
  </si>
  <si>
    <t>Решение №29от 21.06.2018</t>
  </si>
  <si>
    <t>116 23051 00 0000 140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</si>
  <si>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</si>
  <si>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 xml:space="preserve">Мероприятия по обеспечению безаварийной работы объектов коммунального комплекса
</t>
  </si>
  <si>
    <t>01 10240</t>
  </si>
  <si>
    <t>01 10520</t>
  </si>
  <si>
    <t>№ 42 от 30 августа 2018 г.</t>
  </si>
  <si>
    <t xml:space="preserve">                                                                                № 42 от 30 августа 2018 г.</t>
  </si>
  <si>
    <t>№42 от 30 августа 2018 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</si>
</sst>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"/>
    <numFmt numFmtId="186" formatCode="0.0"/>
  </numFmts>
  <fonts count="64">
    <font>
      <sz val="10"/>
      <name val="Arial Cyr"/>
      <family val="0"/>
    </font>
    <font>
      <sz val="11"/>
      <color indexed="63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49" fontId="5" fillId="0" borderId="10" xfId="63" applyNumberFormat="1" applyFont="1" applyFill="1" applyBorder="1" applyAlignment="1">
      <alignment horizontal="left" vertical="center" wrapText="1"/>
      <protection/>
    </xf>
    <xf numFmtId="49" fontId="5" fillId="0" borderId="11" xfId="63" applyNumberFormat="1" applyFont="1" applyFill="1" applyBorder="1" applyAlignment="1">
      <alignment horizontal="right" vertical="center" wrapText="1"/>
      <protection/>
    </xf>
    <xf numFmtId="180" fontId="5" fillId="0" borderId="10" xfId="63" applyNumberFormat="1" applyFont="1" applyFill="1" applyBorder="1" applyAlignment="1">
      <alignment horizontal="right" vertical="center"/>
      <protection/>
    </xf>
    <xf numFmtId="49" fontId="4" fillId="0" borderId="10" xfId="63" applyNumberFormat="1" applyFont="1" applyFill="1" applyBorder="1" applyAlignment="1">
      <alignment horizontal="left" vertical="center" wrapText="1"/>
      <protection/>
    </xf>
    <xf numFmtId="49" fontId="4" fillId="0" borderId="11" xfId="63" applyNumberFormat="1" applyFont="1" applyFill="1" applyBorder="1" applyAlignment="1">
      <alignment horizontal="right" vertical="center" wrapText="1"/>
      <protection/>
    </xf>
    <xf numFmtId="0" fontId="11" fillId="0" borderId="10" xfId="63" applyFont="1" applyFill="1" applyBorder="1" applyAlignment="1">
      <alignment horizontal="left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4" fillId="0" borderId="10" xfId="63" applyFont="1" applyFill="1" applyBorder="1" applyAlignment="1">
      <alignment horizontal="left" vertical="center" wrapText="1"/>
      <protection/>
    </xf>
    <xf numFmtId="180" fontId="5" fillId="0" borderId="10" xfId="63" applyNumberFormat="1" applyFont="1" applyFill="1" applyBorder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49" fontId="4" fillId="0" borderId="12" xfId="63" applyNumberFormat="1" applyFont="1" applyFill="1" applyBorder="1" applyAlignment="1">
      <alignment horizontal="center" vertical="center"/>
      <protection/>
    </xf>
    <xf numFmtId="49" fontId="12" fillId="0" borderId="11" xfId="63" applyNumberFormat="1" applyFont="1" applyFill="1" applyBorder="1" applyAlignment="1">
      <alignment horizontal="right" vertical="center"/>
      <protection/>
    </xf>
    <xf numFmtId="0" fontId="12" fillId="0" borderId="10" xfId="63" applyFont="1" applyFill="1" applyBorder="1" applyAlignment="1">
      <alignment vertical="center" wrapText="1"/>
      <protection/>
    </xf>
    <xf numFmtId="49" fontId="12" fillId="0" borderId="12" xfId="63" applyNumberFormat="1" applyFont="1" applyFill="1" applyBorder="1" applyAlignment="1">
      <alignment horizontal="center" vertical="center"/>
      <protection/>
    </xf>
    <xf numFmtId="49" fontId="12" fillId="0" borderId="13" xfId="63" applyNumberFormat="1" applyFont="1" applyFill="1" applyBorder="1" applyAlignment="1">
      <alignment horizontal="left" vertical="center"/>
      <protection/>
    </xf>
    <xf numFmtId="0" fontId="12" fillId="0" borderId="10" xfId="63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horizontal="right" vertical="center"/>
      <protection/>
    </xf>
    <xf numFmtId="49" fontId="4" fillId="0" borderId="13" xfId="63" applyNumberFormat="1" applyFont="1" applyFill="1" applyBorder="1" applyAlignment="1">
      <alignment horizontal="left" vertical="center"/>
      <protection/>
    </xf>
    <xf numFmtId="0" fontId="11" fillId="0" borderId="10" xfId="63" applyFont="1" applyFill="1" applyBorder="1" applyAlignment="1">
      <alignment vertical="center" wrapText="1"/>
      <protection/>
    </xf>
    <xf numFmtId="49" fontId="11" fillId="0" borderId="12" xfId="63" applyNumberFormat="1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49" fontId="5" fillId="0" borderId="11" xfId="63" applyNumberFormat="1" applyFont="1" applyFill="1" applyBorder="1" applyAlignment="1">
      <alignment horizontal="right" vertical="center"/>
      <protection/>
    </xf>
    <xf numFmtId="49" fontId="5" fillId="0" borderId="13" xfId="63" applyNumberFormat="1" applyFont="1" applyFill="1" applyBorder="1" applyAlignment="1">
      <alignment horizontal="left" vertical="center"/>
      <protection/>
    </xf>
    <xf numFmtId="49" fontId="6" fillId="0" borderId="0" xfId="63" applyNumberFormat="1" applyFont="1" applyFill="1" applyAlignment="1">
      <alignment vertical="center"/>
      <protection/>
    </xf>
    <xf numFmtId="49" fontId="8" fillId="0" borderId="10" xfId="63" applyNumberFormat="1" applyFont="1" applyFill="1" applyBorder="1" applyAlignment="1">
      <alignment horizontal="center" vertical="center" wrapText="1"/>
      <protection/>
    </xf>
    <xf numFmtId="49" fontId="8" fillId="0" borderId="11" xfId="63" applyNumberFormat="1" applyFont="1" applyFill="1" applyBorder="1" applyAlignment="1">
      <alignment horizontal="right" vertical="center" wrapText="1"/>
      <protection/>
    </xf>
    <xf numFmtId="49" fontId="8" fillId="0" borderId="13" xfId="63" applyNumberFormat="1" applyFont="1" applyFill="1" applyBorder="1" applyAlignment="1">
      <alignment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0" xfId="63" applyFont="1" applyFill="1" applyAlignment="1">
      <alignment vertical="center"/>
      <protection/>
    </xf>
    <xf numFmtId="49" fontId="8" fillId="0" borderId="0" xfId="63" applyNumberFormat="1" applyFont="1" applyFill="1" applyAlignment="1">
      <alignment vertical="center"/>
      <protection/>
    </xf>
    <xf numFmtId="49" fontId="14" fillId="0" borderId="10" xfId="63" applyNumberFormat="1" applyFont="1" applyFill="1" applyBorder="1" applyAlignment="1">
      <alignment horizontal="left" vertical="center" wrapText="1"/>
      <protection/>
    </xf>
    <xf numFmtId="49" fontId="14" fillId="0" borderId="11" xfId="63" applyNumberFormat="1" applyFont="1" applyFill="1" applyBorder="1" applyAlignment="1">
      <alignment horizontal="right" vertical="center" wrapText="1"/>
      <protection/>
    </xf>
    <xf numFmtId="49" fontId="14" fillId="0" borderId="13" xfId="63" applyNumberFormat="1" applyFont="1" applyFill="1" applyBorder="1" applyAlignment="1">
      <alignment horizontal="left" vertical="center"/>
      <protection/>
    </xf>
    <xf numFmtId="49" fontId="14" fillId="0" borderId="10" xfId="63" applyNumberFormat="1" applyFont="1" applyFill="1" applyBorder="1" applyAlignment="1">
      <alignment horizontal="center" vertical="center"/>
      <protection/>
    </xf>
    <xf numFmtId="0" fontId="5" fillId="0" borderId="0" xfId="63" applyFont="1" applyFill="1" applyAlignment="1">
      <alignment vertical="center"/>
      <protection/>
    </xf>
    <xf numFmtId="49" fontId="5" fillId="0" borderId="10" xfId="63" applyNumberFormat="1" applyFont="1" applyFill="1" applyBorder="1" applyAlignment="1">
      <alignment horizontal="center" vertical="center"/>
      <protection/>
    </xf>
    <xf numFmtId="180" fontId="11" fillId="0" borderId="10" xfId="63" applyNumberFormat="1" applyFont="1" applyFill="1" applyBorder="1" applyAlignment="1">
      <alignment horizontal="right" vertical="center"/>
      <protection/>
    </xf>
    <xf numFmtId="180" fontId="12" fillId="0" borderId="10" xfId="63" applyNumberFormat="1" applyFont="1" applyFill="1" applyBorder="1" applyAlignment="1">
      <alignment horizontal="right" vertical="center"/>
      <protection/>
    </xf>
    <xf numFmtId="0" fontId="4" fillId="0" borderId="0" xfId="63" applyFont="1" applyFill="1" applyAlignment="1">
      <alignment vertical="center"/>
      <protection/>
    </xf>
    <xf numFmtId="49" fontId="11" fillId="0" borderId="11" xfId="63" applyNumberFormat="1" applyFont="1" applyFill="1" applyBorder="1" applyAlignment="1">
      <alignment horizontal="right" vertical="center"/>
      <protection/>
    </xf>
    <xf numFmtId="49" fontId="11" fillId="0" borderId="13" xfId="63" applyNumberFormat="1" applyFont="1" applyFill="1" applyBorder="1" applyAlignment="1">
      <alignment horizontal="left" vertical="center"/>
      <protection/>
    </xf>
    <xf numFmtId="0" fontId="15" fillId="0" borderId="0" xfId="63" applyFont="1" applyFill="1" applyAlignment="1">
      <alignment vertical="center"/>
      <protection/>
    </xf>
    <xf numFmtId="0" fontId="16" fillId="0" borderId="0" xfId="63" applyFont="1" applyFill="1" applyAlignment="1">
      <alignment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49" fontId="5" fillId="0" borderId="12" xfId="63" applyNumberFormat="1" applyFont="1" applyFill="1" applyBorder="1" applyAlignment="1">
      <alignment horizontal="right" vertical="center"/>
      <protection/>
    </xf>
    <xf numFmtId="49" fontId="4" fillId="0" borderId="12" xfId="63" applyNumberFormat="1" applyFont="1" applyFill="1" applyBorder="1" applyAlignment="1">
      <alignment horizontal="right" vertical="center"/>
      <protection/>
    </xf>
    <xf numFmtId="0" fontId="11" fillId="0" borderId="10" xfId="63" applyFont="1" applyFill="1" applyBorder="1" applyAlignment="1">
      <alignment vertical="center"/>
      <protection/>
    </xf>
    <xf numFmtId="49" fontId="5" fillId="0" borderId="12" xfId="63" applyNumberFormat="1" applyFont="1" applyFill="1" applyBorder="1" applyAlignment="1">
      <alignment horizontal="center" vertical="center"/>
      <protection/>
    </xf>
    <xf numFmtId="0" fontId="14" fillId="0" borderId="0" xfId="63" applyFont="1" applyFill="1" applyAlignment="1">
      <alignment vertical="center"/>
      <protection/>
    </xf>
    <xf numFmtId="180" fontId="14" fillId="0" borderId="10" xfId="63" applyNumberFormat="1" applyFont="1" applyFill="1" applyBorder="1" applyAlignment="1">
      <alignment vertical="center"/>
      <protection/>
    </xf>
    <xf numFmtId="180" fontId="11" fillId="0" borderId="10" xfId="63" applyNumberFormat="1" applyFont="1" applyFill="1" applyBorder="1" applyAlignment="1">
      <alignment vertical="center"/>
      <protection/>
    </xf>
    <xf numFmtId="180" fontId="12" fillId="0" borderId="10" xfId="63" applyNumberFormat="1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vertical="center"/>
      <protection/>
    </xf>
    <xf numFmtId="180" fontId="5" fillId="33" borderId="10" xfId="63" applyNumberFormat="1" applyFont="1" applyFill="1" applyBorder="1" applyAlignment="1">
      <alignment horizontal="right" vertical="center"/>
      <protection/>
    </xf>
    <xf numFmtId="180" fontId="14" fillId="33" borderId="10" xfId="63" applyNumberFormat="1" applyFont="1" applyFill="1" applyBorder="1" applyAlignment="1">
      <alignment horizontal="right" vertical="center"/>
      <protection/>
    </xf>
    <xf numFmtId="49" fontId="5" fillId="34" borderId="13" xfId="63" applyNumberFormat="1" applyFont="1" applyFill="1" applyBorder="1" applyAlignment="1">
      <alignment horizontal="left" vertical="center"/>
      <protection/>
    </xf>
    <xf numFmtId="180" fontId="11" fillId="34" borderId="10" xfId="63" applyNumberFormat="1" applyFont="1" applyFill="1" applyBorder="1" applyAlignment="1">
      <alignment horizontal="right" vertical="center"/>
      <protection/>
    </xf>
    <xf numFmtId="49" fontId="5" fillId="34" borderId="11" xfId="63" applyNumberFormat="1" applyFont="1" applyFill="1" applyBorder="1" applyAlignment="1">
      <alignment horizontal="right" vertical="center"/>
      <protection/>
    </xf>
    <xf numFmtId="49" fontId="5" fillId="34" borderId="10" xfId="63" applyNumberFormat="1" applyFont="1" applyFill="1" applyBorder="1" applyAlignment="1">
      <alignment horizontal="left" vertical="center" wrapText="1"/>
      <protection/>
    </xf>
    <xf numFmtId="49" fontId="5" fillId="34" borderId="11" xfId="63" applyNumberFormat="1" applyFont="1" applyFill="1" applyBorder="1" applyAlignment="1">
      <alignment horizontal="right" vertical="center" wrapText="1"/>
      <protection/>
    </xf>
    <xf numFmtId="49" fontId="5" fillId="34" borderId="10" xfId="63" applyNumberFormat="1" applyFont="1" applyFill="1" applyBorder="1" applyAlignment="1">
      <alignment horizontal="center" vertical="center"/>
      <protection/>
    </xf>
    <xf numFmtId="180" fontId="5" fillId="34" borderId="10" xfId="63" applyNumberFormat="1" applyFont="1" applyFill="1" applyBorder="1" applyAlignment="1">
      <alignment horizontal="right" vertical="center"/>
      <protection/>
    </xf>
    <xf numFmtId="180" fontId="11" fillId="33" borderId="10" xfId="63" applyNumberFormat="1" applyFont="1" applyFill="1" applyBorder="1" applyAlignment="1">
      <alignment horizontal="right" vertical="center"/>
      <protection/>
    </xf>
    <xf numFmtId="0" fontId="4" fillId="35" borderId="10" xfId="63" applyFont="1" applyFill="1" applyBorder="1" applyAlignment="1">
      <alignment horizontal="center" vertical="center"/>
      <protection/>
    </xf>
    <xf numFmtId="49" fontId="4" fillId="35" borderId="10" xfId="63" applyNumberFormat="1" applyFont="1" applyFill="1" applyBorder="1" applyAlignment="1">
      <alignment horizontal="left" vertical="center" wrapText="1"/>
      <protection/>
    </xf>
    <xf numFmtId="180" fontId="4" fillId="35" borderId="10" xfId="63" applyNumberFormat="1" applyFont="1" applyFill="1" applyBorder="1" applyAlignment="1">
      <alignment horizontal="right" vertical="center"/>
      <protection/>
    </xf>
    <xf numFmtId="0" fontId="4" fillId="35" borderId="10" xfId="63" applyFont="1" applyFill="1" applyBorder="1" applyAlignment="1">
      <alignment horizontal="left" vertical="center" wrapText="1"/>
      <protection/>
    </xf>
    <xf numFmtId="49" fontId="4" fillId="35" borderId="12" xfId="63" applyNumberFormat="1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vertical="center"/>
    </xf>
    <xf numFmtId="0" fontId="18" fillId="0" borderId="14" xfId="0" applyFont="1" applyFill="1" applyBorder="1" applyAlignment="1">
      <alignment horizontal="left" vertical="center"/>
    </xf>
    <xf numFmtId="4" fontId="2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0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49" fontId="5" fillId="35" borderId="11" xfId="63" applyNumberFormat="1" applyFont="1" applyFill="1" applyBorder="1" applyAlignment="1">
      <alignment horizontal="right" vertical="center" wrapText="1"/>
      <protection/>
    </xf>
    <xf numFmtId="49" fontId="5" fillId="35" borderId="13" xfId="63" applyNumberFormat="1" applyFont="1" applyFill="1" applyBorder="1" applyAlignment="1">
      <alignment horizontal="left" vertical="center"/>
      <protection/>
    </xf>
    <xf numFmtId="49" fontId="4" fillId="35" borderId="11" xfId="63" applyNumberFormat="1" applyFont="1" applyFill="1" applyBorder="1" applyAlignment="1">
      <alignment horizontal="right" vertical="center" wrapText="1"/>
      <protection/>
    </xf>
    <xf numFmtId="49" fontId="4" fillId="35" borderId="13" xfId="63" applyNumberFormat="1" applyFont="1" applyFill="1" applyBorder="1" applyAlignment="1">
      <alignment horizontal="left" vertical="center"/>
      <protection/>
    </xf>
    <xf numFmtId="49" fontId="5" fillId="36" borderId="12" xfId="63" applyNumberFormat="1" applyFont="1" applyFill="1" applyBorder="1" applyAlignment="1">
      <alignment horizontal="center" vertical="center"/>
      <protection/>
    </xf>
    <xf numFmtId="180" fontId="6" fillId="0" borderId="0" xfId="63" applyNumberFormat="1" applyFont="1" applyFill="1" applyAlignment="1">
      <alignment vertical="center"/>
      <protection/>
    </xf>
    <xf numFmtId="0" fontId="5" fillId="0" borderId="11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vertical="center" wrapText="1"/>
      <protection/>
    </xf>
    <xf numFmtId="0" fontId="4" fillId="0" borderId="11" xfId="63" applyFont="1" applyFill="1" applyBorder="1" applyAlignment="1">
      <alignment vertical="center" wrapText="1"/>
      <protection/>
    </xf>
    <xf numFmtId="0" fontId="4" fillId="0" borderId="13" xfId="63" applyFont="1" applyFill="1" applyBorder="1" applyAlignment="1">
      <alignment vertical="center"/>
      <protection/>
    </xf>
    <xf numFmtId="0" fontId="5" fillId="0" borderId="13" xfId="63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vertical="center"/>
      <protection/>
    </xf>
    <xf numFmtId="180" fontId="5" fillId="18" borderId="10" xfId="63" applyNumberFormat="1" applyFont="1" applyFill="1" applyBorder="1" applyAlignment="1">
      <alignment horizontal="right" vertical="center"/>
      <protection/>
    </xf>
    <xf numFmtId="180" fontId="11" fillId="18" borderId="10" xfId="63" applyNumberFormat="1" applyFont="1" applyFill="1" applyBorder="1" applyAlignment="1">
      <alignment horizontal="right" vertical="center"/>
      <protection/>
    </xf>
    <xf numFmtId="180" fontId="12" fillId="18" borderId="10" xfId="63" applyNumberFormat="1" applyFont="1" applyFill="1" applyBorder="1" applyAlignment="1">
      <alignment horizontal="right" vertical="center"/>
      <protection/>
    </xf>
    <xf numFmtId="180" fontId="4" fillId="18" borderId="10" xfId="63" applyNumberFormat="1" applyFont="1" applyFill="1" applyBorder="1" applyAlignment="1">
      <alignment horizontal="right" vertical="center"/>
      <protection/>
    </xf>
    <xf numFmtId="180" fontId="62" fillId="18" borderId="10" xfId="63" applyNumberFormat="1" applyFont="1" applyFill="1" applyBorder="1" applyAlignment="1">
      <alignment horizontal="right" vertical="center"/>
      <protection/>
    </xf>
    <xf numFmtId="49" fontId="5" fillId="35" borderId="10" xfId="63" applyNumberFormat="1" applyFont="1" applyFill="1" applyBorder="1" applyAlignment="1">
      <alignment horizontal="left" vertical="center" wrapText="1"/>
      <protection/>
    </xf>
    <xf numFmtId="0" fontId="5" fillId="35" borderId="10" xfId="63" applyFont="1" applyFill="1" applyBorder="1" applyAlignment="1">
      <alignment horizontal="center" vertical="center"/>
      <protection/>
    </xf>
    <xf numFmtId="0" fontId="5" fillId="35" borderId="10" xfId="63" applyFont="1" applyFill="1" applyBorder="1" applyAlignment="1">
      <alignment horizontal="left" vertical="center" wrapText="1"/>
      <protection/>
    </xf>
    <xf numFmtId="49" fontId="4" fillId="35" borderId="11" xfId="63" applyNumberFormat="1" applyFont="1" applyFill="1" applyBorder="1" applyAlignment="1">
      <alignment horizontal="right" vertical="center"/>
      <protection/>
    </xf>
    <xf numFmtId="49" fontId="5" fillId="35" borderId="11" xfId="63" applyNumberFormat="1" applyFont="1" applyFill="1" applyBorder="1" applyAlignment="1">
      <alignment horizontal="right" vertical="center"/>
      <protection/>
    </xf>
    <xf numFmtId="0" fontId="4" fillId="35" borderId="10" xfId="63" applyFont="1" applyFill="1" applyBorder="1" applyAlignment="1">
      <alignment vertical="center" wrapText="1"/>
      <protection/>
    </xf>
    <xf numFmtId="0" fontId="5" fillId="35" borderId="10" xfId="63" applyFont="1" applyFill="1" applyBorder="1" applyAlignment="1">
      <alignment vertical="center" wrapText="1"/>
      <protection/>
    </xf>
    <xf numFmtId="49" fontId="5" fillId="35" borderId="12" xfId="63" applyNumberFormat="1" applyFont="1" applyFill="1" applyBorder="1" applyAlignment="1">
      <alignment horizontal="center" vertical="center"/>
      <protection/>
    </xf>
    <xf numFmtId="0" fontId="4" fillId="35" borderId="10" xfId="63" applyFont="1" applyFill="1" applyBorder="1" applyAlignment="1">
      <alignment vertical="center"/>
      <protection/>
    </xf>
    <xf numFmtId="0" fontId="5" fillId="35" borderId="11" xfId="63" applyFont="1" applyFill="1" applyBorder="1" applyAlignment="1">
      <alignment vertical="center" wrapText="1"/>
      <protection/>
    </xf>
    <xf numFmtId="0" fontId="4" fillId="35" borderId="11" xfId="63" applyFont="1" applyFill="1" applyBorder="1" applyAlignment="1">
      <alignment vertical="center" wrapText="1"/>
      <protection/>
    </xf>
    <xf numFmtId="0" fontId="5" fillId="35" borderId="10" xfId="63" applyFont="1" applyFill="1" applyBorder="1" applyAlignment="1">
      <alignment vertical="center"/>
      <protection/>
    </xf>
    <xf numFmtId="49" fontId="4" fillId="35" borderId="10" xfId="63" applyNumberFormat="1" applyFont="1" applyFill="1" applyBorder="1" applyAlignment="1">
      <alignment horizontal="center" vertical="center"/>
      <protection/>
    </xf>
    <xf numFmtId="0" fontId="5" fillId="35" borderId="13" xfId="63" applyFont="1" applyFill="1" applyBorder="1" applyAlignment="1">
      <alignment vertical="center"/>
      <protection/>
    </xf>
    <xf numFmtId="49" fontId="14" fillId="0" borderId="11" xfId="63" applyNumberFormat="1" applyFont="1" applyFill="1" applyBorder="1" applyAlignment="1">
      <alignment horizontal="right" vertical="center"/>
      <protection/>
    </xf>
    <xf numFmtId="49" fontId="14" fillId="0" borderId="12" xfId="63" applyNumberFormat="1" applyFont="1" applyFill="1" applyBorder="1" applyAlignment="1">
      <alignment horizontal="center" vertical="center"/>
      <protection/>
    </xf>
    <xf numFmtId="49" fontId="5" fillId="35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49" fontId="5" fillId="37" borderId="11" xfId="63" applyNumberFormat="1" applyFont="1" applyFill="1" applyBorder="1" applyAlignment="1">
      <alignment horizontal="right" vertical="center" wrapText="1"/>
      <protection/>
    </xf>
    <xf numFmtId="49" fontId="5" fillId="37" borderId="13" xfId="63" applyNumberFormat="1" applyFont="1" applyFill="1" applyBorder="1" applyAlignment="1">
      <alignment horizontal="left" vertical="center"/>
      <protection/>
    </xf>
    <xf numFmtId="49" fontId="5" fillId="37" borderId="11" xfId="63" applyNumberFormat="1" applyFont="1" applyFill="1" applyBorder="1" applyAlignment="1">
      <alignment horizontal="right" vertical="center"/>
      <protection/>
    </xf>
    <xf numFmtId="49" fontId="5" fillId="37" borderId="12" xfId="63" applyNumberFormat="1" applyFont="1" applyFill="1" applyBorder="1" applyAlignment="1">
      <alignment horizontal="center" vertical="center"/>
      <protection/>
    </xf>
    <xf numFmtId="0" fontId="4" fillId="37" borderId="10" xfId="63" applyFont="1" applyFill="1" applyBorder="1" applyAlignment="1">
      <alignment horizontal="center" vertical="center"/>
      <protection/>
    </xf>
    <xf numFmtId="0" fontId="5" fillId="37" borderId="10" xfId="63" applyFont="1" applyFill="1" applyBorder="1" applyAlignment="1">
      <alignment horizontal="left" vertical="center" wrapText="1"/>
      <protection/>
    </xf>
    <xf numFmtId="0" fontId="15" fillId="35" borderId="0" xfId="63" applyFont="1" applyFill="1" applyAlignment="1">
      <alignment vertical="center"/>
      <protection/>
    </xf>
    <xf numFmtId="180" fontId="5" fillId="0" borderId="0" xfId="63" applyNumberFormat="1" applyFont="1" applyFill="1" applyAlignment="1">
      <alignment vertical="center"/>
      <protection/>
    </xf>
    <xf numFmtId="49" fontId="5" fillId="16" borderId="10" xfId="63" applyNumberFormat="1" applyFont="1" applyFill="1" applyBorder="1" applyAlignment="1">
      <alignment horizontal="left" vertical="center" wrapText="1"/>
      <protection/>
    </xf>
    <xf numFmtId="49" fontId="5" fillId="16" borderId="11" xfId="63" applyNumberFormat="1" applyFont="1" applyFill="1" applyBorder="1" applyAlignment="1">
      <alignment horizontal="right" vertical="center"/>
      <protection/>
    </xf>
    <xf numFmtId="49" fontId="5" fillId="16" borderId="12" xfId="63" applyNumberFormat="1" applyFont="1" applyFill="1" applyBorder="1" applyAlignment="1">
      <alignment horizontal="center" vertical="center"/>
      <protection/>
    </xf>
    <xf numFmtId="49" fontId="5" fillId="16" borderId="13" xfId="63" applyNumberFormat="1" applyFont="1" applyFill="1" applyBorder="1" applyAlignment="1">
      <alignment horizontal="left" vertical="center"/>
      <protection/>
    </xf>
    <xf numFmtId="49" fontId="5" fillId="16" borderId="10" xfId="63" applyNumberFormat="1" applyFont="1" applyFill="1" applyBorder="1" applyAlignment="1">
      <alignment horizontal="center" vertical="center"/>
      <protection/>
    </xf>
    <xf numFmtId="180" fontId="11" fillId="35" borderId="10" xfId="63" applyNumberFormat="1" applyFont="1" applyFill="1" applyBorder="1" applyAlignment="1">
      <alignment horizontal="right" vertical="center"/>
      <protection/>
    </xf>
    <xf numFmtId="49" fontId="5" fillId="10" borderId="10" xfId="63" applyNumberFormat="1" applyFont="1" applyFill="1" applyBorder="1" applyAlignment="1">
      <alignment horizontal="left" vertical="center" wrapText="1"/>
      <protection/>
    </xf>
    <xf numFmtId="49" fontId="5" fillId="10" borderId="11" xfId="63" applyNumberFormat="1" applyFont="1" applyFill="1" applyBorder="1" applyAlignment="1">
      <alignment horizontal="right" vertical="center" wrapText="1"/>
      <protection/>
    </xf>
    <xf numFmtId="49" fontId="5" fillId="10" borderId="13" xfId="63" applyNumberFormat="1" applyFont="1" applyFill="1" applyBorder="1" applyAlignment="1">
      <alignment horizontal="left" vertical="center"/>
      <protection/>
    </xf>
    <xf numFmtId="49" fontId="5" fillId="10" borderId="11" xfId="63" applyNumberFormat="1" applyFont="1" applyFill="1" applyBorder="1" applyAlignment="1">
      <alignment horizontal="right" vertical="center"/>
      <protection/>
    </xf>
    <xf numFmtId="49" fontId="5" fillId="10" borderId="12" xfId="63" applyNumberFormat="1" applyFont="1" applyFill="1" applyBorder="1" applyAlignment="1">
      <alignment horizontal="center" vertical="center"/>
      <protection/>
    </xf>
    <xf numFmtId="0" fontId="5" fillId="10" borderId="10" xfId="63" applyFont="1" applyFill="1" applyBorder="1" applyAlignment="1">
      <alignment horizontal="center" vertical="center"/>
      <protection/>
    </xf>
    <xf numFmtId="0" fontId="5" fillId="10" borderId="10" xfId="63" applyFont="1" applyFill="1" applyBorder="1" applyAlignment="1">
      <alignment vertical="center" wrapText="1"/>
      <protection/>
    </xf>
    <xf numFmtId="0" fontId="5" fillId="10" borderId="10" xfId="63" applyFont="1" applyFill="1" applyBorder="1" applyAlignment="1">
      <alignment horizontal="left" vertical="center" wrapText="1"/>
      <protection/>
    </xf>
    <xf numFmtId="0" fontId="5" fillId="10" borderId="13" xfId="63" applyFont="1" applyFill="1" applyBorder="1" applyAlignment="1">
      <alignment vertic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5" fillId="16" borderId="10" xfId="63" applyFont="1" applyFill="1" applyBorder="1" applyAlignment="1">
      <alignment horizontal="left" vertical="center" wrapText="1"/>
      <protection/>
    </xf>
    <xf numFmtId="0" fontId="5" fillId="16" borderId="13" xfId="63" applyFont="1" applyFill="1" applyBorder="1" applyAlignment="1">
      <alignment horizontal="center" vertical="center"/>
      <protection/>
    </xf>
    <xf numFmtId="186" fontId="5" fillId="0" borderId="10" xfId="63" applyNumberFormat="1" applyFont="1" applyFill="1" applyBorder="1" applyAlignment="1">
      <alignment horizontal="center" vertical="center"/>
      <protection/>
    </xf>
    <xf numFmtId="186" fontId="6" fillId="0" borderId="0" xfId="63" applyNumberFormat="1" applyFont="1" applyFill="1" applyAlignment="1">
      <alignment horizontal="right" vertical="center"/>
      <protection/>
    </xf>
    <xf numFmtId="186" fontId="5" fillId="0" borderId="10" xfId="63" applyNumberFormat="1" applyFont="1" applyFill="1" applyBorder="1" applyAlignment="1">
      <alignment horizontal="right" vertical="center"/>
      <protection/>
    </xf>
    <xf numFmtId="186" fontId="4" fillId="0" borderId="10" xfId="63" applyNumberFormat="1" applyFont="1" applyFill="1" applyBorder="1" applyAlignment="1">
      <alignment horizontal="right" vertical="center"/>
      <protection/>
    </xf>
    <xf numFmtId="186" fontId="4" fillId="0" borderId="13" xfId="63" applyNumberFormat="1" applyFont="1" applyFill="1" applyBorder="1" applyAlignment="1">
      <alignment horizontal="right" vertical="center"/>
      <protection/>
    </xf>
    <xf numFmtId="186" fontId="5" fillId="35" borderId="10" xfId="63" applyNumberFormat="1" applyFont="1" applyFill="1" applyBorder="1" applyAlignment="1">
      <alignment horizontal="right" vertical="center"/>
      <protection/>
    </xf>
    <xf numFmtId="186" fontId="4" fillId="35" borderId="10" xfId="63" applyNumberFormat="1" applyFont="1" applyFill="1" applyBorder="1" applyAlignment="1">
      <alignment horizontal="right" vertical="center"/>
      <protection/>
    </xf>
    <xf numFmtId="186" fontId="4" fillId="37" borderId="10" xfId="63" applyNumberFormat="1" applyFont="1" applyFill="1" applyBorder="1" applyAlignment="1">
      <alignment horizontal="right" vertical="center"/>
      <protection/>
    </xf>
    <xf numFmtId="186" fontId="5" fillId="0" borderId="13" xfId="63" applyNumberFormat="1" applyFont="1" applyFill="1" applyBorder="1" applyAlignment="1">
      <alignment horizontal="right" vertical="center"/>
      <protection/>
    </xf>
    <xf numFmtId="186" fontId="5" fillId="16" borderId="13" xfId="63" applyNumberFormat="1" applyFont="1" applyFill="1" applyBorder="1" applyAlignment="1">
      <alignment horizontal="right" vertical="center"/>
      <protection/>
    </xf>
    <xf numFmtId="186" fontId="14" fillId="0" borderId="10" xfId="63" applyNumberFormat="1" applyFont="1" applyFill="1" applyBorder="1" applyAlignment="1">
      <alignment horizontal="right" vertical="center"/>
      <protection/>
    </xf>
    <xf numFmtId="186" fontId="5" fillId="34" borderId="10" xfId="63" applyNumberFormat="1" applyFont="1" applyFill="1" applyBorder="1" applyAlignment="1">
      <alignment horizontal="right" vertical="center"/>
      <protection/>
    </xf>
    <xf numFmtId="186" fontId="12" fillId="0" borderId="10" xfId="63" applyNumberFormat="1" applyFont="1" applyFill="1" applyBorder="1" applyAlignment="1">
      <alignment horizontal="right" vertical="center"/>
      <protection/>
    </xf>
    <xf numFmtId="186" fontId="11" fillId="0" borderId="10" xfId="63" applyNumberFormat="1" applyFont="1" applyFill="1" applyBorder="1" applyAlignment="1">
      <alignment horizontal="right" vertical="center"/>
      <protection/>
    </xf>
    <xf numFmtId="49" fontId="5" fillId="10" borderId="10" xfId="63" applyNumberFormat="1" applyFont="1" applyFill="1" applyBorder="1" applyAlignment="1">
      <alignment horizontal="center" vertical="center"/>
      <protection/>
    </xf>
    <xf numFmtId="186" fontId="5" fillId="10" borderId="10" xfId="63" applyNumberFormat="1" applyFont="1" applyFill="1" applyBorder="1" applyAlignment="1">
      <alignment horizontal="right" vertical="center"/>
      <protection/>
    </xf>
    <xf numFmtId="49" fontId="5" fillId="16" borderId="11" xfId="63" applyNumberFormat="1" applyFont="1" applyFill="1" applyBorder="1" applyAlignment="1">
      <alignment horizontal="right" vertical="center" wrapText="1"/>
      <protection/>
    </xf>
    <xf numFmtId="186" fontId="5" fillId="16" borderId="10" xfId="63" applyNumberFormat="1" applyFont="1" applyFill="1" applyBorder="1" applyAlignment="1">
      <alignment horizontal="right" vertical="center"/>
      <protection/>
    </xf>
    <xf numFmtId="49" fontId="5" fillId="16" borderId="10" xfId="0" applyNumberFormat="1" applyFont="1" applyFill="1" applyBorder="1" applyAlignment="1">
      <alignment horizontal="left" vertical="center" wrapText="1"/>
    </xf>
    <xf numFmtId="0" fontId="5" fillId="16" borderId="10" xfId="63" applyFont="1" applyFill="1" applyBorder="1" applyAlignment="1">
      <alignment horizontal="center" vertical="center"/>
      <protection/>
    </xf>
    <xf numFmtId="49" fontId="5" fillId="10" borderId="10" xfId="0" applyNumberFormat="1" applyFont="1" applyFill="1" applyBorder="1" applyAlignment="1">
      <alignment horizontal="left" vertical="center" wrapText="1"/>
    </xf>
    <xf numFmtId="186" fontId="5" fillId="10" borderId="13" xfId="63" applyNumberFormat="1" applyFont="1" applyFill="1" applyBorder="1" applyAlignment="1">
      <alignment horizontal="right" vertical="center"/>
      <protection/>
    </xf>
    <xf numFmtId="186" fontId="5" fillId="35" borderId="13" xfId="63" applyNumberFormat="1" applyFont="1" applyFill="1" applyBorder="1" applyAlignment="1">
      <alignment horizontal="right" vertical="center"/>
      <protection/>
    </xf>
    <xf numFmtId="49" fontId="5" fillId="10" borderId="12" xfId="63" applyNumberFormat="1" applyFont="1" applyFill="1" applyBorder="1" applyAlignment="1">
      <alignment horizontal="right" vertical="center"/>
      <protection/>
    </xf>
    <xf numFmtId="0" fontId="5" fillId="16" borderId="10" xfId="63" applyFont="1" applyFill="1" applyBorder="1" applyAlignment="1">
      <alignment vertical="center" wrapText="1"/>
      <protection/>
    </xf>
    <xf numFmtId="0" fontId="5" fillId="16" borderId="13" xfId="63" applyFont="1" applyFill="1" applyBorder="1" applyAlignment="1">
      <alignment vertical="center"/>
      <protection/>
    </xf>
    <xf numFmtId="49" fontId="5" fillId="38" borderId="10" xfId="63" applyNumberFormat="1" applyFont="1" applyFill="1" applyBorder="1" applyAlignment="1">
      <alignment horizontal="left" vertical="center" wrapText="1"/>
      <protection/>
    </xf>
    <xf numFmtId="49" fontId="4" fillId="38" borderId="11" xfId="63" applyNumberFormat="1" applyFont="1" applyFill="1" applyBorder="1" applyAlignment="1">
      <alignment horizontal="right" vertical="center"/>
      <protection/>
    </xf>
    <xf numFmtId="49" fontId="4" fillId="38" borderId="13" xfId="63" applyNumberFormat="1" applyFont="1" applyFill="1" applyBorder="1" applyAlignment="1">
      <alignment horizontal="left" vertical="center"/>
      <protection/>
    </xf>
    <xf numFmtId="49" fontId="4" fillId="38" borderId="12" xfId="63" applyNumberFormat="1" applyFont="1" applyFill="1" applyBorder="1" applyAlignment="1">
      <alignment vertical="center"/>
      <protection/>
    </xf>
    <xf numFmtId="0" fontId="4" fillId="38" borderId="10" xfId="63" applyFont="1" applyFill="1" applyBorder="1" applyAlignment="1">
      <alignment vertical="center"/>
      <protection/>
    </xf>
    <xf numFmtId="180" fontId="5" fillId="38" borderId="10" xfId="63" applyNumberFormat="1" applyFont="1" applyFill="1" applyBorder="1" applyAlignment="1">
      <alignment horizontal="right" vertical="center"/>
      <protection/>
    </xf>
    <xf numFmtId="49" fontId="5" fillId="16" borderId="12" xfId="63" applyNumberFormat="1" applyFont="1" applyFill="1" applyBorder="1" applyAlignment="1">
      <alignment horizontal="right" vertical="center" wrapText="1"/>
      <protection/>
    </xf>
    <xf numFmtId="0" fontId="5" fillId="16" borderId="10" xfId="0" applyFont="1" applyFill="1" applyBorder="1" applyAlignment="1">
      <alignment horizontal="left" vertical="center" wrapText="1"/>
    </xf>
    <xf numFmtId="49" fontId="5" fillId="16" borderId="10" xfId="0" applyNumberFormat="1" applyFont="1" applyFill="1" applyBorder="1" applyAlignment="1">
      <alignment horizontal="center" vertical="center"/>
    </xf>
    <xf numFmtId="180" fontId="5" fillId="16" borderId="10" xfId="0" applyNumberFormat="1" applyFont="1" applyFill="1" applyBorder="1" applyAlignment="1">
      <alignment horizontal="center" vertical="center" wrapText="1"/>
    </xf>
    <xf numFmtId="0" fontId="6" fillId="0" borderId="0" xfId="63" applyFont="1" applyFill="1" applyAlignment="1">
      <alignment vertical="center" wrapText="1"/>
      <protection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186" fontId="8" fillId="0" borderId="10" xfId="63" applyNumberFormat="1" applyFont="1" applyFill="1" applyBorder="1" applyAlignment="1">
      <alignment horizontal="center" vertical="center" wrapText="1"/>
      <protection/>
    </xf>
    <xf numFmtId="0" fontId="18" fillId="0" borderId="15" xfId="0" applyFont="1" applyBorder="1" applyAlignment="1">
      <alignment horizontal="center" vertical="center" wrapText="1"/>
    </xf>
    <xf numFmtId="0" fontId="18" fillId="16" borderId="10" xfId="0" applyFont="1" applyFill="1" applyBorder="1" applyAlignment="1">
      <alignment horizontal="center" vertical="center"/>
    </xf>
    <xf numFmtId="0" fontId="18" fillId="16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 wrapText="1"/>
    </xf>
    <xf numFmtId="0" fontId="18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18" fillId="16" borderId="10" xfId="0" applyFont="1" applyFill="1" applyBorder="1" applyAlignment="1">
      <alignment vertical="center"/>
    </xf>
    <xf numFmtId="180" fontId="4" fillId="18" borderId="0" xfId="63" applyNumberFormat="1" applyFont="1" applyFill="1" applyBorder="1" applyAlignment="1">
      <alignment horizontal="right" vertical="center"/>
      <protection/>
    </xf>
    <xf numFmtId="186" fontId="16" fillId="0" borderId="0" xfId="63" applyNumberFormat="1" applyFont="1" applyFill="1" applyAlignment="1">
      <alignment vertical="center"/>
      <protection/>
    </xf>
    <xf numFmtId="49" fontId="18" fillId="0" borderId="10" xfId="0" applyNumberFormat="1" applyFont="1" applyBorder="1" applyAlignment="1">
      <alignment horizontal="center" vertical="center" wrapText="1"/>
    </xf>
    <xf numFmtId="2" fontId="18" fillId="16" borderId="10" xfId="0" applyNumberFormat="1" applyFont="1" applyFill="1" applyBorder="1" applyAlignment="1">
      <alignment horizontal="right" vertical="center"/>
    </xf>
    <xf numFmtId="2" fontId="5" fillId="16" borderId="10" xfId="0" applyNumberFormat="1" applyFont="1" applyFill="1" applyBorder="1" applyAlignment="1">
      <alignment horizontal="right" vertical="center"/>
    </xf>
    <xf numFmtId="2" fontId="18" fillId="0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2" fontId="6" fillId="35" borderId="10" xfId="0" applyNumberFormat="1" applyFont="1" applyFill="1" applyBorder="1" applyAlignment="1">
      <alignment horizontal="right" vertical="center"/>
    </xf>
    <xf numFmtId="2" fontId="4" fillId="35" borderId="10" xfId="0" applyNumberFormat="1" applyFont="1" applyFill="1" applyBorder="1" applyAlignment="1">
      <alignment horizontal="right" vertical="center"/>
    </xf>
    <xf numFmtId="2" fontId="18" fillId="35" borderId="10" xfId="0" applyNumberFormat="1" applyFont="1" applyFill="1" applyBorder="1" applyAlignment="1">
      <alignment horizontal="right" vertical="center"/>
    </xf>
    <xf numFmtId="2" fontId="5" fillId="35" borderId="10" xfId="0" applyNumberFormat="1" applyFont="1" applyFill="1" applyBorder="1" applyAlignment="1">
      <alignment horizontal="right" vertical="center"/>
    </xf>
    <xf numFmtId="0" fontId="8" fillId="0" borderId="11" xfId="63" applyFont="1" applyFill="1" applyBorder="1" applyAlignment="1">
      <alignment horizontal="center" vertical="center" wrapText="1"/>
      <protection/>
    </xf>
    <xf numFmtId="180" fontId="14" fillId="33" borderId="11" xfId="63" applyNumberFormat="1" applyFont="1" applyFill="1" applyBorder="1" applyAlignment="1">
      <alignment horizontal="right" vertical="center"/>
      <protection/>
    </xf>
    <xf numFmtId="180" fontId="14" fillId="34" borderId="11" xfId="63" applyNumberFormat="1" applyFont="1" applyFill="1" applyBorder="1" applyAlignment="1">
      <alignment horizontal="right" vertical="center"/>
      <protection/>
    </xf>
    <xf numFmtId="180" fontId="14" fillId="18" borderId="11" xfId="63" applyNumberFormat="1" applyFont="1" applyFill="1" applyBorder="1" applyAlignment="1">
      <alignment horizontal="right" vertical="center"/>
      <protection/>
    </xf>
    <xf numFmtId="186" fontId="5" fillId="0" borderId="11" xfId="63" applyNumberFormat="1" applyFont="1" applyFill="1" applyBorder="1" applyAlignment="1">
      <alignment horizontal="center" vertical="center"/>
      <protection/>
    </xf>
    <xf numFmtId="180" fontId="14" fillId="0" borderId="11" xfId="63" applyNumberFormat="1" applyFont="1" applyFill="1" applyBorder="1" applyAlignment="1">
      <alignment horizontal="right" vertical="center"/>
      <protection/>
    </xf>
    <xf numFmtId="180" fontId="11" fillId="18" borderId="11" xfId="63" applyNumberFormat="1" applyFont="1" applyFill="1" applyBorder="1" applyAlignment="1">
      <alignment horizontal="right" vertical="center"/>
      <protection/>
    </xf>
    <xf numFmtId="180" fontId="12" fillId="0" borderId="11" xfId="63" applyNumberFormat="1" applyFont="1" applyFill="1" applyBorder="1" applyAlignment="1">
      <alignment horizontal="right" vertical="center"/>
      <protection/>
    </xf>
    <xf numFmtId="180" fontId="5" fillId="34" borderId="11" xfId="63" applyNumberFormat="1" applyFont="1" applyFill="1" applyBorder="1" applyAlignment="1">
      <alignment horizontal="right" vertical="center"/>
      <protection/>
    </xf>
    <xf numFmtId="180" fontId="11" fillId="0" borderId="11" xfId="63" applyNumberFormat="1" applyFont="1" applyFill="1" applyBorder="1" applyAlignment="1">
      <alignment horizontal="right" vertical="center"/>
      <protection/>
    </xf>
    <xf numFmtId="180" fontId="11" fillId="34" borderId="11" xfId="63" applyNumberFormat="1" applyFont="1" applyFill="1" applyBorder="1" applyAlignment="1">
      <alignment horizontal="right" vertical="center"/>
      <protection/>
    </xf>
    <xf numFmtId="180" fontId="5" fillId="33" borderId="11" xfId="63" applyNumberFormat="1" applyFont="1" applyFill="1" applyBorder="1" applyAlignment="1">
      <alignment horizontal="right" vertical="center"/>
      <protection/>
    </xf>
    <xf numFmtId="180" fontId="63" fillId="18" borderId="11" xfId="63" applyNumberFormat="1" applyFont="1" applyFill="1" applyBorder="1" applyAlignment="1">
      <alignment horizontal="right" vertical="center"/>
      <protection/>
    </xf>
    <xf numFmtId="180" fontId="5" fillId="18" borderId="11" xfId="63" applyNumberFormat="1" applyFont="1" applyFill="1" applyBorder="1" applyAlignment="1">
      <alignment horizontal="right" vertical="center"/>
      <protection/>
    </xf>
    <xf numFmtId="180" fontId="5" fillId="0" borderId="11" xfId="63" applyNumberFormat="1" applyFont="1" applyFill="1" applyBorder="1" applyAlignment="1">
      <alignment horizontal="right" vertical="center"/>
      <protection/>
    </xf>
    <xf numFmtId="180" fontId="5" fillId="35" borderId="11" xfId="63" applyNumberFormat="1" applyFont="1" applyFill="1" applyBorder="1" applyAlignment="1">
      <alignment horizontal="right" vertical="center"/>
      <protection/>
    </xf>
    <xf numFmtId="180" fontId="11" fillId="35" borderId="11" xfId="63" applyNumberFormat="1" applyFont="1" applyFill="1" applyBorder="1" applyAlignment="1">
      <alignment horizontal="right" vertical="center"/>
      <protection/>
    </xf>
    <xf numFmtId="180" fontId="4" fillId="18" borderId="11" xfId="63" applyNumberFormat="1" applyFont="1" applyFill="1" applyBorder="1" applyAlignment="1">
      <alignment horizontal="right" vertical="center"/>
      <protection/>
    </xf>
    <xf numFmtId="180" fontId="12" fillId="18" borderId="11" xfId="63" applyNumberFormat="1" applyFont="1" applyFill="1" applyBorder="1" applyAlignment="1">
      <alignment horizontal="right" vertical="center"/>
      <protection/>
    </xf>
    <xf numFmtId="2" fontId="4" fillId="33" borderId="10" xfId="0" applyNumberFormat="1" applyFont="1" applyFill="1" applyBorder="1" applyAlignment="1">
      <alignment horizontal="right" vertical="center"/>
    </xf>
    <xf numFmtId="0" fontId="4" fillId="35" borderId="10" xfId="63" applyFont="1" applyFill="1" applyBorder="1" applyAlignment="1">
      <alignment horizontal="left" vertical="top" wrapText="1"/>
      <protection/>
    </xf>
    <xf numFmtId="0" fontId="4" fillId="35" borderId="0" xfId="0" applyFont="1" applyFill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22" fillId="35" borderId="0" xfId="0" applyFont="1" applyFill="1" applyAlignment="1">
      <alignment horizontal="right"/>
    </xf>
    <xf numFmtId="0" fontId="18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0" fontId="22" fillId="35" borderId="0" xfId="0" applyFont="1" applyFill="1" applyAlignment="1">
      <alignment horizontal="right" wrapText="1"/>
    </xf>
    <xf numFmtId="0" fontId="7" fillId="0" borderId="0" xfId="63" applyFont="1" applyFill="1" applyAlignment="1">
      <alignment horizontal="center" vertical="center" wrapText="1"/>
      <protection/>
    </xf>
    <xf numFmtId="0" fontId="19" fillId="0" borderId="0" xfId="74" applyFont="1" applyFill="1" applyBorder="1" applyAlignment="1">
      <alignment horizontal="right" vertical="center" wrapText="1"/>
      <protection/>
    </xf>
    <xf numFmtId="0" fontId="19" fillId="35" borderId="0" xfId="74" applyFont="1" applyFill="1" applyBorder="1" applyAlignment="1">
      <alignment horizontal="right" vertical="center" wrapText="1"/>
      <protection/>
    </xf>
    <xf numFmtId="0" fontId="19" fillId="35" borderId="0" xfId="0" applyFont="1" applyFill="1" applyBorder="1" applyAlignment="1">
      <alignment horizontal="right" vertical="center" wrapText="1"/>
    </xf>
    <xf numFmtId="49" fontId="19" fillId="35" borderId="0" xfId="63" applyNumberFormat="1" applyFont="1" applyFill="1" applyBorder="1" applyAlignment="1">
      <alignment horizontal="right" vertical="center" wrapText="1"/>
      <protection/>
    </xf>
    <xf numFmtId="0" fontId="13" fillId="0" borderId="11" xfId="74" applyNumberFormat="1" applyFont="1" applyFill="1" applyBorder="1" applyAlignment="1">
      <alignment horizontal="center" vertical="center" wrapText="1"/>
      <protection/>
    </xf>
    <xf numFmtId="0" fontId="13" fillId="0" borderId="12" xfId="74" applyNumberFormat="1" applyFont="1" applyFill="1" applyBorder="1" applyAlignment="1">
      <alignment horizontal="center" vertical="center" wrapText="1"/>
      <protection/>
    </xf>
    <xf numFmtId="0" fontId="13" fillId="0" borderId="13" xfId="74" applyNumberFormat="1" applyFont="1" applyFill="1" applyBorder="1" applyAlignment="1">
      <alignment horizontal="center" vertical="center" wrapText="1"/>
      <protection/>
    </xf>
  </cellXfs>
  <cellStyles count="12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16" xfId="70"/>
    <cellStyle name="Обычный 2 17" xfId="71"/>
    <cellStyle name="Обычный 2 18" xfId="72"/>
    <cellStyle name="Обычный 2 19" xfId="73"/>
    <cellStyle name="Обычный 2 2" xfId="74"/>
    <cellStyle name="Обычный 2 20" xfId="75"/>
    <cellStyle name="Обычный 2 21" xfId="76"/>
    <cellStyle name="Обычный 2 22" xfId="77"/>
    <cellStyle name="Обычный 2 23" xfId="78"/>
    <cellStyle name="Обычный 2 24" xfId="79"/>
    <cellStyle name="Обычный 2 25" xfId="80"/>
    <cellStyle name="Обычный 2 26" xfId="81"/>
    <cellStyle name="Обычный 2 27" xfId="82"/>
    <cellStyle name="Обычный 2 28" xfId="83"/>
    <cellStyle name="Обычный 2 29" xfId="84"/>
    <cellStyle name="Обычный 2 3" xfId="85"/>
    <cellStyle name="Обычный 2 30" xfId="86"/>
    <cellStyle name="Обычный 2 31" xfId="87"/>
    <cellStyle name="Обычный 2 32" xfId="88"/>
    <cellStyle name="Обычный 2 33" xfId="89"/>
    <cellStyle name="Обычный 2 34" xfId="90"/>
    <cellStyle name="Обычный 2 35" xfId="91"/>
    <cellStyle name="Обычный 2 36" xfId="92"/>
    <cellStyle name="Обычный 2 37" xfId="93"/>
    <cellStyle name="Обычный 2 38" xfId="94"/>
    <cellStyle name="Обычный 2 39" xfId="95"/>
    <cellStyle name="Обычный 2 4" xfId="96"/>
    <cellStyle name="Обычный 2 40" xfId="97"/>
    <cellStyle name="Обычный 2 41" xfId="98"/>
    <cellStyle name="Обычный 2 5" xfId="99"/>
    <cellStyle name="Обычный 2 6" xfId="100"/>
    <cellStyle name="Обычный 2 7" xfId="101"/>
    <cellStyle name="Обычный 2 8" xfId="102"/>
    <cellStyle name="Обычный 2 9" xfId="103"/>
    <cellStyle name="Обычный 20" xfId="104"/>
    <cellStyle name="Обычный 21" xfId="105"/>
    <cellStyle name="Обычный 22" xfId="106"/>
    <cellStyle name="Обычный 23" xfId="107"/>
    <cellStyle name="Обычный 24" xfId="108"/>
    <cellStyle name="Обычный 25" xfId="109"/>
    <cellStyle name="Обычный 26" xfId="110"/>
    <cellStyle name="Обычный 28" xfId="111"/>
    <cellStyle name="Обычный 29" xfId="112"/>
    <cellStyle name="Обычный 3" xfId="113"/>
    <cellStyle name="Обычный 31" xfId="114"/>
    <cellStyle name="Обычный 32" xfId="115"/>
    <cellStyle name="Обычный 33" xfId="116"/>
    <cellStyle name="Обычный 34" xfId="117"/>
    <cellStyle name="Обычный 35" xfId="118"/>
    <cellStyle name="Обычный 36" xfId="119"/>
    <cellStyle name="Обычный 37" xfId="120"/>
    <cellStyle name="Обычный 38" xfId="121"/>
    <cellStyle name="Обычный 39" xfId="122"/>
    <cellStyle name="Обычный 4" xfId="123"/>
    <cellStyle name="Обычный 40" xfId="124"/>
    <cellStyle name="Обычный 41" xfId="125"/>
    <cellStyle name="Обычный 5" xfId="126"/>
    <cellStyle name="Обычный 6" xfId="127"/>
    <cellStyle name="Обычный 7" xfId="128"/>
    <cellStyle name="Обычный 8" xfId="129"/>
    <cellStyle name="Обычный 9" xfId="130"/>
    <cellStyle name="Followed Hyperlink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Финансовый 2" xfId="140"/>
    <cellStyle name="Хороший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37.00390625" style="0" customWidth="1"/>
    <col min="2" max="2" width="48.25390625" style="0" customWidth="1"/>
    <col min="3" max="3" width="18.00390625" style="0" customWidth="1"/>
  </cols>
  <sheetData>
    <row r="1" spans="1:3" ht="18.75">
      <c r="A1" s="95"/>
      <c r="B1" s="257" t="s">
        <v>262</v>
      </c>
      <c r="C1" s="257"/>
    </row>
    <row r="2" spans="1:3" ht="23.25">
      <c r="A2" s="96"/>
      <c r="B2" s="259" t="s">
        <v>426</v>
      </c>
      <c r="C2" s="259"/>
    </row>
    <row r="3" spans="1:3" ht="23.25">
      <c r="A3" s="96"/>
      <c r="B3" s="259" t="s">
        <v>195</v>
      </c>
      <c r="C3" s="259"/>
    </row>
    <row r="4" spans="1:3" ht="15.75" customHeight="1">
      <c r="A4" s="95"/>
      <c r="B4" s="256" t="s">
        <v>487</v>
      </c>
      <c r="C4" s="256"/>
    </row>
    <row r="5" spans="1:3" ht="69" customHeight="1">
      <c r="A5" s="258" t="s">
        <v>447</v>
      </c>
      <c r="B5" s="258"/>
      <c r="C5" s="258"/>
    </row>
    <row r="6" spans="1:3" ht="15.75">
      <c r="A6" s="95"/>
      <c r="B6" s="97"/>
      <c r="C6" s="94"/>
    </row>
    <row r="7" spans="1:3" ht="15.75">
      <c r="A7" s="95"/>
      <c r="B7" s="97"/>
      <c r="C7" s="98"/>
    </row>
    <row r="8" spans="1:3" ht="28.5">
      <c r="A8" s="99" t="s">
        <v>209</v>
      </c>
      <c r="B8" s="100" t="s">
        <v>208</v>
      </c>
      <c r="C8" s="101" t="s">
        <v>207</v>
      </c>
    </row>
    <row r="9" spans="1:3" ht="58.5" customHeight="1">
      <c r="A9" s="203" t="s">
        <v>263</v>
      </c>
      <c r="B9" s="202" t="s">
        <v>264</v>
      </c>
      <c r="C9" s="204">
        <f>C11+C10</f>
        <v>1193.9999999999964</v>
      </c>
    </row>
    <row r="10" spans="1:3" ht="51.75" customHeight="1">
      <c r="A10" s="102" t="s">
        <v>265</v>
      </c>
      <c r="B10" s="71" t="s">
        <v>266</v>
      </c>
      <c r="C10" s="103">
        <f>-'Пр.2'!G52</f>
        <v>-17860.4</v>
      </c>
    </row>
    <row r="11" spans="1:3" ht="46.5" customHeight="1">
      <c r="A11" s="104" t="s">
        <v>267</v>
      </c>
      <c r="B11" s="71" t="s">
        <v>268</v>
      </c>
      <c r="C11" s="103">
        <f>'Пр.3 '!L472</f>
        <v>19054.399999999998</v>
      </c>
    </row>
    <row r="12" spans="1:3" ht="30" customHeight="1">
      <c r="A12" s="105"/>
      <c r="B12" s="106" t="s">
        <v>269</v>
      </c>
      <c r="C12" s="107">
        <f>C9</f>
        <v>1193.9999999999964</v>
      </c>
    </row>
  </sheetData>
  <sheetProtection/>
  <mergeCells count="5">
    <mergeCell ref="B4:C4"/>
    <mergeCell ref="B1:C1"/>
    <mergeCell ref="A5:C5"/>
    <mergeCell ref="B3:C3"/>
    <mergeCell ref="B2:C2"/>
  </mergeCells>
  <printOptions/>
  <pageMargins left="1.1811023622047245" right="0.5905511811023623" top="0.7874015748031497" bottom="0.7874015748031497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4" sqref="A4:G4"/>
    </sheetView>
  </sheetViews>
  <sheetFormatPr defaultColWidth="9.00390625" defaultRowHeight="12.75"/>
  <cols>
    <col min="1" max="1" width="28.375" style="75" customWidth="1"/>
    <col min="2" max="2" width="43.25390625" style="74" customWidth="1"/>
    <col min="3" max="3" width="11.875" style="73" customWidth="1"/>
    <col min="4" max="4" width="14.75390625" style="72" hidden="1" customWidth="1"/>
    <col min="5" max="5" width="3.25390625" style="72" hidden="1" customWidth="1"/>
    <col min="6" max="6" width="12.875" style="72" customWidth="1"/>
    <col min="7" max="7" width="13.875" style="72" customWidth="1"/>
    <col min="8" max="16384" width="9.125" style="72" customWidth="1"/>
  </cols>
  <sheetData>
    <row r="1" spans="1:7" s="92" customFormat="1" ht="23.25">
      <c r="A1" s="263" t="s">
        <v>414</v>
      </c>
      <c r="B1" s="263"/>
      <c r="C1" s="263"/>
      <c r="D1" s="263"/>
      <c r="E1" s="263"/>
      <c r="F1" s="263"/>
      <c r="G1" s="263"/>
    </row>
    <row r="2" spans="1:7" s="92" customFormat="1" ht="18.75" customHeight="1">
      <c r="A2" s="264" t="s">
        <v>425</v>
      </c>
      <c r="B2" s="264"/>
      <c r="C2" s="264"/>
      <c r="D2" s="264"/>
      <c r="E2" s="264"/>
      <c r="F2" s="264"/>
      <c r="G2" s="264"/>
    </row>
    <row r="3" spans="1:7" s="92" customFormat="1" ht="17.25" customHeight="1">
      <c r="A3" s="264" t="s">
        <v>413</v>
      </c>
      <c r="B3" s="264"/>
      <c r="C3" s="264"/>
      <c r="D3" s="264"/>
      <c r="E3" s="264"/>
      <c r="F3" s="264"/>
      <c r="G3" s="264"/>
    </row>
    <row r="4" spans="1:7" s="91" customFormat="1" ht="15" customHeight="1">
      <c r="A4" s="260" t="s">
        <v>488</v>
      </c>
      <c r="B4" s="260"/>
      <c r="C4" s="260"/>
      <c r="D4" s="260"/>
      <c r="E4" s="260"/>
      <c r="F4" s="260"/>
      <c r="G4" s="260"/>
    </row>
    <row r="5" spans="1:3" ht="4.5" customHeight="1">
      <c r="A5" s="90"/>
      <c r="B5" s="89"/>
      <c r="C5" s="88"/>
    </row>
    <row r="6" spans="1:7" ht="111.75" customHeight="1">
      <c r="A6" s="262" t="s">
        <v>435</v>
      </c>
      <c r="B6" s="262"/>
      <c r="C6" s="262"/>
      <c r="D6" s="262"/>
      <c r="E6" s="262"/>
      <c r="F6" s="262"/>
      <c r="G6" s="262"/>
    </row>
    <row r="7" spans="2:3" ht="9.75" customHeight="1" hidden="1">
      <c r="B7" s="87"/>
      <c r="C7" s="86"/>
    </row>
    <row r="8" spans="1:7" s="77" customFormat="1" ht="78" customHeight="1">
      <c r="A8" s="85" t="s">
        <v>209</v>
      </c>
      <c r="B8" s="208" t="s">
        <v>208</v>
      </c>
      <c r="C8" s="84" t="s">
        <v>480</v>
      </c>
      <c r="D8" s="84" t="s">
        <v>22</v>
      </c>
      <c r="E8" s="84" t="s">
        <v>259</v>
      </c>
      <c r="F8" s="223" t="s">
        <v>457</v>
      </c>
      <c r="G8" s="223" t="s">
        <v>110</v>
      </c>
    </row>
    <row r="9" spans="1:7" s="82" customFormat="1" ht="31.5">
      <c r="A9" s="209" t="s">
        <v>258</v>
      </c>
      <c r="B9" s="210" t="s">
        <v>257</v>
      </c>
      <c r="C9" s="224">
        <f>C10+C16+C22+C26+C33+C35+C37+C20+C12+C29+C14+C31+C40</f>
        <v>9916.1</v>
      </c>
      <c r="D9" s="225">
        <f>D10+D16+D22+D26+D33+D35+D37+D20+D12+D29+D14</f>
        <v>0</v>
      </c>
      <c r="E9" s="225">
        <f>E10+E16+E22+E26+E33+E35+E37+E20+E12+E29+E14</f>
        <v>9914.6</v>
      </c>
      <c r="F9" s="224">
        <f>F10+F16+F22+F26+F33+F35+F37+F20+F12+F29+F14+F31+F40</f>
        <v>252.8</v>
      </c>
      <c r="G9" s="224">
        <f>G10+G16+G22+G26+G33+G35+G37+G20+G12+G29+G14+G31+G40</f>
        <v>10168.9</v>
      </c>
    </row>
    <row r="10" spans="1:7" s="82" customFormat="1" ht="18.75">
      <c r="A10" s="211" t="s">
        <v>256</v>
      </c>
      <c r="B10" s="212" t="s">
        <v>255</v>
      </c>
      <c r="C10" s="226">
        <f>C11</f>
        <v>2430.1</v>
      </c>
      <c r="D10" s="227">
        <f>D11</f>
        <v>0</v>
      </c>
      <c r="E10" s="227">
        <f>E11</f>
        <v>2430.1</v>
      </c>
      <c r="F10" s="226">
        <f>F11</f>
        <v>0</v>
      </c>
      <c r="G10" s="226">
        <f>G11</f>
        <v>2430.1</v>
      </c>
    </row>
    <row r="11" spans="1:7" s="80" customFormat="1" ht="18.75">
      <c r="A11" s="213" t="s">
        <v>254</v>
      </c>
      <c r="B11" s="214" t="s">
        <v>253</v>
      </c>
      <c r="C11" s="228">
        <v>2430.1</v>
      </c>
      <c r="D11" s="229">
        <v>0</v>
      </c>
      <c r="E11" s="230">
        <f aca="true" t="shared" si="0" ref="E11:E49">C11+D11</f>
        <v>2430.1</v>
      </c>
      <c r="F11" s="228">
        <v>0</v>
      </c>
      <c r="G11" s="228">
        <f>C11+F11</f>
        <v>2430.1</v>
      </c>
    </row>
    <row r="12" spans="1:7" s="80" customFormat="1" ht="59.25" customHeight="1">
      <c r="A12" s="211" t="s">
        <v>252</v>
      </c>
      <c r="B12" s="212" t="s">
        <v>251</v>
      </c>
      <c r="C12" s="226">
        <f>C13</f>
        <v>1649</v>
      </c>
      <c r="D12" s="227">
        <f>D13</f>
        <v>0</v>
      </c>
      <c r="E12" s="227">
        <f>E13</f>
        <v>1649</v>
      </c>
      <c r="F12" s="226">
        <f>F13</f>
        <v>0</v>
      </c>
      <c r="G12" s="226">
        <f>G13</f>
        <v>1649</v>
      </c>
    </row>
    <row r="13" spans="1:7" s="80" customFormat="1" ht="47.25">
      <c r="A13" s="213" t="s">
        <v>250</v>
      </c>
      <c r="B13" s="214" t="s">
        <v>249</v>
      </c>
      <c r="C13" s="228">
        <v>1649</v>
      </c>
      <c r="D13" s="229">
        <v>0</v>
      </c>
      <c r="E13" s="230">
        <f t="shared" si="0"/>
        <v>1649</v>
      </c>
      <c r="F13" s="228">
        <v>0</v>
      </c>
      <c r="G13" s="228">
        <f>C13+F13</f>
        <v>1649</v>
      </c>
    </row>
    <row r="14" spans="1:7" s="80" customFormat="1" ht="18.75">
      <c r="A14" s="211" t="s">
        <v>276</v>
      </c>
      <c r="B14" s="212" t="s">
        <v>277</v>
      </c>
      <c r="C14" s="226">
        <f>C15</f>
        <v>0.7</v>
      </c>
      <c r="D14" s="227">
        <f>D15</f>
        <v>0</v>
      </c>
      <c r="E14" s="227">
        <f>E15</f>
        <v>0.7</v>
      </c>
      <c r="F14" s="226">
        <f>F15</f>
        <v>0</v>
      </c>
      <c r="G14" s="226">
        <f>G15</f>
        <v>0.7</v>
      </c>
    </row>
    <row r="15" spans="1:7" s="80" customFormat="1" ht="18.75">
      <c r="A15" s="213" t="s">
        <v>278</v>
      </c>
      <c r="B15" s="214" t="s">
        <v>277</v>
      </c>
      <c r="C15" s="228">
        <v>0.7</v>
      </c>
      <c r="D15" s="229">
        <v>0</v>
      </c>
      <c r="E15" s="230">
        <f>C15+D15</f>
        <v>0.7</v>
      </c>
      <c r="F15" s="228">
        <v>0</v>
      </c>
      <c r="G15" s="228">
        <f>C15+F15</f>
        <v>0.7</v>
      </c>
    </row>
    <row r="16" spans="1:7" s="82" customFormat="1" ht="18.75">
      <c r="A16" s="211" t="s">
        <v>248</v>
      </c>
      <c r="B16" s="212" t="s">
        <v>247</v>
      </c>
      <c r="C16" s="226">
        <f>C17+C19+C18</f>
        <v>5283.900000000001</v>
      </c>
      <c r="D16" s="227">
        <f>D17+D19+D18</f>
        <v>0</v>
      </c>
      <c r="E16" s="227">
        <f>E17+E19+E18</f>
        <v>5283.900000000001</v>
      </c>
      <c r="F16" s="226">
        <f>F17+F19+F18</f>
        <v>0</v>
      </c>
      <c r="G16" s="226">
        <f>G17+G19+G18</f>
        <v>5283.900000000001</v>
      </c>
    </row>
    <row r="17" spans="1:7" s="80" customFormat="1" ht="25.5" customHeight="1">
      <c r="A17" s="213" t="s">
        <v>246</v>
      </c>
      <c r="B17" s="214" t="s">
        <v>245</v>
      </c>
      <c r="C17" s="228">
        <v>305.6</v>
      </c>
      <c r="D17" s="229">
        <v>0</v>
      </c>
      <c r="E17" s="230">
        <f t="shared" si="0"/>
        <v>305.6</v>
      </c>
      <c r="F17" s="228">
        <v>0</v>
      </c>
      <c r="G17" s="228">
        <f>C17+F17</f>
        <v>305.6</v>
      </c>
    </row>
    <row r="18" spans="1:7" s="80" customFormat="1" ht="18.75" hidden="1">
      <c r="A18" s="213" t="s">
        <v>244</v>
      </c>
      <c r="B18" s="214" t="s">
        <v>243</v>
      </c>
      <c r="C18" s="228">
        <v>0</v>
      </c>
      <c r="D18" s="229">
        <v>0</v>
      </c>
      <c r="E18" s="230">
        <f t="shared" si="0"/>
        <v>0</v>
      </c>
      <c r="F18" s="228">
        <v>0</v>
      </c>
      <c r="G18" s="228">
        <v>0</v>
      </c>
    </row>
    <row r="19" spans="1:7" s="80" customFormat="1" ht="18.75">
      <c r="A19" s="213" t="s">
        <v>242</v>
      </c>
      <c r="B19" s="214" t="s">
        <v>241</v>
      </c>
      <c r="C19" s="228">
        <v>4978.3</v>
      </c>
      <c r="D19" s="229">
        <v>0</v>
      </c>
      <c r="E19" s="230">
        <f t="shared" si="0"/>
        <v>4978.3</v>
      </c>
      <c r="F19" s="228">
        <v>0</v>
      </c>
      <c r="G19" s="228">
        <f>C19+F19</f>
        <v>4978.3</v>
      </c>
    </row>
    <row r="20" spans="1:7" s="80" customFormat="1" ht="18.75">
      <c r="A20" s="211" t="s">
        <v>240</v>
      </c>
      <c r="B20" s="212" t="s">
        <v>239</v>
      </c>
      <c r="C20" s="226">
        <f>C21</f>
        <v>1.9</v>
      </c>
      <c r="D20" s="227">
        <f>D21</f>
        <v>0</v>
      </c>
      <c r="E20" s="227">
        <f>E21</f>
        <v>1.9</v>
      </c>
      <c r="F20" s="226">
        <f>F21</f>
        <v>0</v>
      </c>
      <c r="G20" s="226">
        <f>G21</f>
        <v>1.9</v>
      </c>
    </row>
    <row r="21" spans="1:7" s="80" customFormat="1" ht="76.5" customHeight="1">
      <c r="A21" s="213" t="s">
        <v>238</v>
      </c>
      <c r="B21" s="214" t="s">
        <v>237</v>
      </c>
      <c r="C21" s="228">
        <v>1.9</v>
      </c>
      <c r="D21" s="229">
        <v>0</v>
      </c>
      <c r="E21" s="230">
        <f t="shared" si="0"/>
        <v>1.9</v>
      </c>
      <c r="F21" s="228">
        <v>0</v>
      </c>
      <c r="G21" s="228">
        <f>C21+F21</f>
        <v>1.9</v>
      </c>
    </row>
    <row r="22" spans="1:7" s="81" customFormat="1" ht="78.75">
      <c r="A22" s="209" t="s">
        <v>236</v>
      </c>
      <c r="B22" s="210" t="s">
        <v>235</v>
      </c>
      <c r="C22" s="224">
        <f>C23+C28</f>
        <v>549</v>
      </c>
      <c r="D22" s="225">
        <f>D23+D28</f>
        <v>0</v>
      </c>
      <c r="E22" s="225">
        <f>E23+E28</f>
        <v>549</v>
      </c>
      <c r="F22" s="224">
        <f>F23+F28</f>
        <v>0</v>
      </c>
      <c r="G22" s="224">
        <f>G23+G28</f>
        <v>549</v>
      </c>
    </row>
    <row r="23" spans="1:7" s="83" customFormat="1" ht="141.75">
      <c r="A23" s="215" t="s">
        <v>234</v>
      </c>
      <c r="B23" s="216" t="s">
        <v>233</v>
      </c>
      <c r="C23" s="231">
        <v>308.6</v>
      </c>
      <c r="D23" s="232">
        <v>0</v>
      </c>
      <c r="E23" s="230">
        <f t="shared" si="0"/>
        <v>308.6</v>
      </c>
      <c r="F23" s="231">
        <v>0</v>
      </c>
      <c r="G23" s="231">
        <f>C23+F23</f>
        <v>308.6</v>
      </c>
    </row>
    <row r="24" spans="1:7" s="83" customFormat="1" ht="94.5" hidden="1">
      <c r="A24" s="215" t="s">
        <v>232</v>
      </c>
      <c r="B24" s="216" t="s">
        <v>231</v>
      </c>
      <c r="C24" s="231">
        <v>0</v>
      </c>
      <c r="D24" s="232">
        <v>0</v>
      </c>
      <c r="E24" s="230">
        <f t="shared" si="0"/>
        <v>0</v>
      </c>
      <c r="F24" s="231">
        <v>0</v>
      </c>
      <c r="G24" s="231">
        <v>0</v>
      </c>
    </row>
    <row r="25" spans="1:7" s="80" customFormat="1" ht="141.75" hidden="1">
      <c r="A25" s="215" t="s">
        <v>230</v>
      </c>
      <c r="B25" s="216" t="s">
        <v>229</v>
      </c>
      <c r="C25" s="231">
        <v>0</v>
      </c>
      <c r="D25" s="232">
        <v>0</v>
      </c>
      <c r="E25" s="230">
        <f t="shared" si="0"/>
        <v>0</v>
      </c>
      <c r="F25" s="231">
        <v>0</v>
      </c>
      <c r="G25" s="231">
        <v>0</v>
      </c>
    </row>
    <row r="26" spans="1:7" s="82" customFormat="1" ht="31.5" hidden="1">
      <c r="A26" s="217" t="s">
        <v>228</v>
      </c>
      <c r="B26" s="218" t="s">
        <v>227</v>
      </c>
      <c r="C26" s="233">
        <f>C27</f>
        <v>0</v>
      </c>
      <c r="D26" s="234">
        <f>D27</f>
        <v>0</v>
      </c>
      <c r="E26" s="230">
        <f t="shared" si="0"/>
        <v>0</v>
      </c>
      <c r="F26" s="233">
        <f>F27</f>
        <v>0</v>
      </c>
      <c r="G26" s="233">
        <f>G27</f>
        <v>0</v>
      </c>
    </row>
    <row r="27" spans="1:7" s="80" customFormat="1" ht="126" hidden="1">
      <c r="A27" s="215" t="s">
        <v>226</v>
      </c>
      <c r="B27" s="216" t="s">
        <v>223</v>
      </c>
      <c r="C27" s="231"/>
      <c r="D27" s="232"/>
      <c r="E27" s="230">
        <f t="shared" si="0"/>
        <v>0</v>
      </c>
      <c r="F27" s="231"/>
      <c r="G27" s="231"/>
    </row>
    <row r="28" spans="1:7" s="80" customFormat="1" ht="124.5" customHeight="1">
      <c r="A28" s="215" t="s">
        <v>260</v>
      </c>
      <c r="B28" s="216" t="s">
        <v>261</v>
      </c>
      <c r="C28" s="231">
        <v>240.4</v>
      </c>
      <c r="D28" s="232">
        <v>0</v>
      </c>
      <c r="E28" s="230">
        <f t="shared" si="0"/>
        <v>240.4</v>
      </c>
      <c r="F28" s="231">
        <v>0</v>
      </c>
      <c r="G28" s="231">
        <f>C28+F28</f>
        <v>240.4</v>
      </c>
    </row>
    <row r="29" spans="1:7" s="80" customFormat="1" ht="47.25" hidden="1">
      <c r="A29" s="217" t="s">
        <v>272</v>
      </c>
      <c r="B29" s="218" t="s">
        <v>275</v>
      </c>
      <c r="C29" s="233">
        <f>C30</f>
        <v>0</v>
      </c>
      <c r="D29" s="234">
        <f>D30</f>
        <v>0</v>
      </c>
      <c r="E29" s="230">
        <f>C29+D29</f>
        <v>0</v>
      </c>
      <c r="F29" s="233">
        <f>F30</f>
        <v>0</v>
      </c>
      <c r="G29" s="233">
        <f>G30</f>
        <v>0</v>
      </c>
    </row>
    <row r="30" spans="1:7" s="80" customFormat="1" ht="31.5" hidden="1">
      <c r="A30" s="215" t="s">
        <v>273</v>
      </c>
      <c r="B30" s="216" t="s">
        <v>274</v>
      </c>
      <c r="C30" s="231">
        <v>0</v>
      </c>
      <c r="D30" s="232">
        <v>0</v>
      </c>
      <c r="E30" s="230">
        <f>C30+D30</f>
        <v>0</v>
      </c>
      <c r="F30" s="231">
        <v>0</v>
      </c>
      <c r="G30" s="231">
        <f>C30+F30</f>
        <v>0</v>
      </c>
    </row>
    <row r="31" spans="1:7" s="82" customFormat="1" ht="47.25">
      <c r="A31" s="209" t="s">
        <v>421</v>
      </c>
      <c r="B31" s="210" t="s">
        <v>275</v>
      </c>
      <c r="C31" s="224">
        <f>C32</f>
        <v>0</v>
      </c>
      <c r="D31" s="225"/>
      <c r="E31" s="225"/>
      <c r="F31" s="224">
        <f>F32</f>
        <v>88</v>
      </c>
      <c r="G31" s="224">
        <f>G32</f>
        <v>88</v>
      </c>
    </row>
    <row r="32" spans="1:7" s="80" customFormat="1" ht="32.25" customHeight="1">
      <c r="A32" s="215" t="s">
        <v>423</v>
      </c>
      <c r="B32" s="216" t="s">
        <v>422</v>
      </c>
      <c r="C32" s="231">
        <v>0</v>
      </c>
      <c r="D32" s="232"/>
      <c r="E32" s="230"/>
      <c r="F32" s="231">
        <v>88</v>
      </c>
      <c r="G32" s="231">
        <f>C32+F32</f>
        <v>88</v>
      </c>
    </row>
    <row r="33" spans="1:7" s="82" customFormat="1" ht="47.25">
      <c r="A33" s="209" t="s">
        <v>225</v>
      </c>
      <c r="B33" s="210" t="s">
        <v>224</v>
      </c>
      <c r="C33" s="224">
        <f>C34+C39</f>
        <v>0</v>
      </c>
      <c r="D33" s="225">
        <f>D34</f>
        <v>0</v>
      </c>
      <c r="E33" s="225">
        <f>E34</f>
        <v>0</v>
      </c>
      <c r="F33" s="224">
        <f>F34+F39</f>
        <v>156</v>
      </c>
      <c r="G33" s="224">
        <f>G34+G39</f>
        <v>156</v>
      </c>
    </row>
    <row r="34" spans="1:7" s="80" customFormat="1" ht="123" customHeight="1">
      <c r="A34" s="215" t="s">
        <v>415</v>
      </c>
      <c r="B34" s="216" t="s">
        <v>223</v>
      </c>
      <c r="C34" s="231">
        <v>0</v>
      </c>
      <c r="D34" s="232">
        <v>0</v>
      </c>
      <c r="E34" s="230">
        <f t="shared" si="0"/>
        <v>0</v>
      </c>
      <c r="F34" s="231">
        <v>156</v>
      </c>
      <c r="G34" s="231">
        <f>C34+F34</f>
        <v>156</v>
      </c>
    </row>
    <row r="35" spans="1:7" s="82" customFormat="1" ht="31.5">
      <c r="A35" s="211" t="s">
        <v>222</v>
      </c>
      <c r="B35" s="212" t="s">
        <v>221</v>
      </c>
      <c r="C35" s="226">
        <f>C36</f>
        <v>0</v>
      </c>
      <c r="D35" s="227">
        <f>D36</f>
        <v>0</v>
      </c>
      <c r="E35" s="230">
        <f t="shared" si="0"/>
        <v>0</v>
      </c>
      <c r="F35" s="226">
        <f>F36</f>
        <v>0</v>
      </c>
      <c r="G35" s="226">
        <f>G36</f>
        <v>0</v>
      </c>
    </row>
    <row r="36" spans="1:7" s="80" customFormat="1" ht="47.25">
      <c r="A36" s="213" t="s">
        <v>220</v>
      </c>
      <c r="B36" s="214" t="s">
        <v>219</v>
      </c>
      <c r="C36" s="228">
        <v>0</v>
      </c>
      <c r="D36" s="229">
        <v>0</v>
      </c>
      <c r="E36" s="230">
        <f t="shared" si="0"/>
        <v>0</v>
      </c>
      <c r="F36" s="228">
        <v>0</v>
      </c>
      <c r="G36" s="228">
        <v>0</v>
      </c>
    </row>
    <row r="37" spans="1:7" s="82" customFormat="1" ht="18.75">
      <c r="A37" s="211" t="s">
        <v>218</v>
      </c>
      <c r="B37" s="212" t="s">
        <v>217</v>
      </c>
      <c r="C37" s="226">
        <f>C38</f>
        <v>0</v>
      </c>
      <c r="D37" s="227">
        <f>D38</f>
        <v>0</v>
      </c>
      <c r="E37" s="230">
        <f t="shared" si="0"/>
        <v>0</v>
      </c>
      <c r="F37" s="226">
        <f>F38</f>
        <v>0</v>
      </c>
      <c r="G37" s="226">
        <f>G38</f>
        <v>0</v>
      </c>
    </row>
    <row r="38" spans="1:7" s="80" customFormat="1" ht="18.75">
      <c r="A38" s="213" t="s">
        <v>216</v>
      </c>
      <c r="B38" s="214" t="s">
        <v>215</v>
      </c>
      <c r="C38" s="228">
        <v>0</v>
      </c>
      <c r="D38" s="229">
        <v>0</v>
      </c>
      <c r="E38" s="230">
        <f t="shared" si="0"/>
        <v>0</v>
      </c>
      <c r="F38" s="228">
        <v>0</v>
      </c>
      <c r="G38" s="228">
        <v>0</v>
      </c>
    </row>
    <row r="39" spans="1:7" s="80" customFormat="1" ht="18.75">
      <c r="A39" s="213" t="s">
        <v>419</v>
      </c>
      <c r="B39" s="214" t="s">
        <v>420</v>
      </c>
      <c r="C39" s="228">
        <v>0</v>
      </c>
      <c r="D39" s="229"/>
      <c r="E39" s="230"/>
      <c r="F39" s="228">
        <v>0</v>
      </c>
      <c r="G39" s="228">
        <v>0</v>
      </c>
    </row>
    <row r="40" spans="1:7" s="82" customFormat="1" ht="31.5">
      <c r="A40" s="209" t="s">
        <v>429</v>
      </c>
      <c r="B40" s="210" t="s">
        <v>221</v>
      </c>
      <c r="C40" s="224">
        <f>C41+C42+C43</f>
        <v>1.5</v>
      </c>
      <c r="D40" s="224">
        <f>D42+D43</f>
        <v>0</v>
      </c>
      <c r="E40" s="224">
        <f>E42+E43</f>
        <v>0</v>
      </c>
      <c r="F40" s="224">
        <f>F41+F42+F43</f>
        <v>8.8</v>
      </c>
      <c r="G40" s="224">
        <f>G41+G42+G43</f>
        <v>10.3</v>
      </c>
    </row>
    <row r="41" spans="1:7" s="82" customFormat="1" ht="110.25">
      <c r="A41" s="215" t="s">
        <v>482</v>
      </c>
      <c r="B41" s="216" t="s">
        <v>483</v>
      </c>
      <c r="C41" s="231">
        <v>0</v>
      </c>
      <c r="D41" s="231"/>
      <c r="E41" s="231"/>
      <c r="F41" s="231">
        <v>6.8</v>
      </c>
      <c r="G41" s="231">
        <f>C41+F41</f>
        <v>6.8</v>
      </c>
    </row>
    <row r="42" spans="1:7" s="80" customFormat="1" ht="63">
      <c r="A42" s="213" t="s">
        <v>428</v>
      </c>
      <c r="B42" s="214" t="s">
        <v>427</v>
      </c>
      <c r="C42" s="228">
        <v>0</v>
      </c>
      <c r="D42" s="229"/>
      <c r="E42" s="230"/>
      <c r="F42" s="228">
        <v>0</v>
      </c>
      <c r="G42" s="228">
        <f>C42+F42</f>
        <v>0</v>
      </c>
    </row>
    <row r="43" spans="1:7" s="80" customFormat="1" ht="93.75" customHeight="1">
      <c r="A43" s="213" t="s">
        <v>462</v>
      </c>
      <c r="B43" s="214" t="s">
        <v>463</v>
      </c>
      <c r="C43" s="228">
        <v>1.5</v>
      </c>
      <c r="D43" s="229"/>
      <c r="E43" s="230"/>
      <c r="F43" s="228">
        <v>2</v>
      </c>
      <c r="G43" s="228">
        <f>C43+F43</f>
        <v>3.5</v>
      </c>
    </row>
    <row r="44" spans="1:7" s="80" customFormat="1" ht="18.75">
      <c r="A44" s="209" t="s">
        <v>214</v>
      </c>
      <c r="B44" s="210" t="s">
        <v>213</v>
      </c>
      <c r="C44" s="224">
        <f>C45</f>
        <v>7685</v>
      </c>
      <c r="D44" s="225" t="e">
        <f>D45</f>
        <v>#REF!</v>
      </c>
      <c r="E44" s="225" t="e">
        <f>E45</f>
        <v>#REF!</v>
      </c>
      <c r="F44" s="224">
        <f>F45</f>
        <v>6.5</v>
      </c>
      <c r="G44" s="224">
        <f>G45</f>
        <v>7691.5</v>
      </c>
    </row>
    <row r="45" spans="1:7" s="81" customFormat="1" ht="63">
      <c r="A45" s="211" t="s">
        <v>212</v>
      </c>
      <c r="B45" s="212" t="s">
        <v>211</v>
      </c>
      <c r="C45" s="226">
        <f>C46+C48+C49+C47+C50+C51</f>
        <v>7685</v>
      </c>
      <c r="D45" s="227" t="e">
        <f>D46+D48+D49+D47</f>
        <v>#REF!</v>
      </c>
      <c r="E45" s="230" t="e">
        <f t="shared" si="0"/>
        <v>#REF!</v>
      </c>
      <c r="F45" s="226">
        <f>F46+F47+F48+F49+F51</f>
        <v>6.5</v>
      </c>
      <c r="G45" s="228">
        <f>C45+F45</f>
        <v>7691.5</v>
      </c>
    </row>
    <row r="46" spans="1:7" s="80" customFormat="1" ht="40.5" customHeight="1">
      <c r="A46" s="215" t="s">
        <v>352</v>
      </c>
      <c r="B46" s="214" t="s">
        <v>416</v>
      </c>
      <c r="C46" s="228">
        <v>3709.3</v>
      </c>
      <c r="D46" s="229">
        <v>0</v>
      </c>
      <c r="E46" s="230">
        <f t="shared" si="0"/>
        <v>3709.3</v>
      </c>
      <c r="F46" s="228">
        <v>0</v>
      </c>
      <c r="G46" s="228">
        <f>C46+F46</f>
        <v>3709.3</v>
      </c>
    </row>
    <row r="47" spans="1:7" s="80" customFormat="1" ht="48.75" customHeight="1">
      <c r="A47" s="213" t="s">
        <v>405</v>
      </c>
      <c r="B47" s="214" t="s">
        <v>417</v>
      </c>
      <c r="C47" s="228">
        <v>3164.6</v>
      </c>
      <c r="D47" s="229">
        <v>0</v>
      </c>
      <c r="E47" s="230">
        <f t="shared" si="0"/>
        <v>3164.6</v>
      </c>
      <c r="F47" s="228">
        <v>-3.5</v>
      </c>
      <c r="G47" s="228">
        <f>C47+F47</f>
        <v>3161.1</v>
      </c>
    </row>
    <row r="48" spans="1:7" s="80" customFormat="1" ht="36.75" customHeight="1">
      <c r="A48" s="213" t="s">
        <v>351</v>
      </c>
      <c r="B48" s="219" t="s">
        <v>418</v>
      </c>
      <c r="C48" s="228">
        <v>631</v>
      </c>
      <c r="D48" s="229" t="e">
        <f>#REF!</f>
        <v>#REF!</v>
      </c>
      <c r="E48" s="230" t="e">
        <f t="shared" si="0"/>
        <v>#REF!</v>
      </c>
      <c r="F48" s="228">
        <v>0</v>
      </c>
      <c r="G48" s="228">
        <f>C48+F48</f>
        <v>631</v>
      </c>
    </row>
    <row r="49" spans="1:7" s="80" customFormat="1" ht="36.75" customHeight="1">
      <c r="A49" s="213" t="s">
        <v>406</v>
      </c>
      <c r="B49" s="219" t="s">
        <v>167</v>
      </c>
      <c r="C49" s="228">
        <v>100.1</v>
      </c>
      <c r="D49" s="229">
        <v>0</v>
      </c>
      <c r="E49" s="254">
        <f t="shared" si="0"/>
        <v>100.1</v>
      </c>
      <c r="F49" s="228">
        <v>0</v>
      </c>
      <c r="G49" s="228">
        <f>C49+F49</f>
        <v>100.1</v>
      </c>
    </row>
    <row r="50" spans="1:7" s="80" customFormat="1" ht="35.25" customHeight="1" hidden="1">
      <c r="A50" s="213" t="s">
        <v>470</v>
      </c>
      <c r="B50" s="219" t="s">
        <v>471</v>
      </c>
      <c r="C50" s="228">
        <v>0</v>
      </c>
      <c r="D50" s="229"/>
      <c r="E50" s="230"/>
      <c r="F50" s="228">
        <v>0</v>
      </c>
      <c r="G50" s="228">
        <v>0</v>
      </c>
    </row>
    <row r="51" spans="1:7" s="80" customFormat="1" ht="35.25" customHeight="1">
      <c r="A51" s="213" t="s">
        <v>474</v>
      </c>
      <c r="B51" s="219" t="s">
        <v>475</v>
      </c>
      <c r="C51" s="228">
        <v>80</v>
      </c>
      <c r="D51" s="229"/>
      <c r="E51" s="230"/>
      <c r="F51" s="228">
        <v>10</v>
      </c>
      <c r="G51" s="228">
        <f>C51+F51</f>
        <v>90</v>
      </c>
    </row>
    <row r="52" spans="1:7" s="80" customFormat="1" ht="18.75">
      <c r="A52" s="220"/>
      <c r="B52" s="210" t="s">
        <v>210</v>
      </c>
      <c r="C52" s="224">
        <f>C44+C9</f>
        <v>17601.1</v>
      </c>
      <c r="D52" s="224" t="e">
        <f>D44+D9</f>
        <v>#REF!</v>
      </c>
      <c r="E52" s="224" t="e">
        <f>E44+E9</f>
        <v>#REF!</v>
      </c>
      <c r="F52" s="224">
        <f>F44+F9</f>
        <v>259.3</v>
      </c>
      <c r="G52" s="224">
        <f>G44+G9</f>
        <v>17860.4</v>
      </c>
    </row>
    <row r="53" spans="1:3" s="77" customFormat="1" ht="15.75">
      <c r="A53" s="75"/>
      <c r="B53" s="79"/>
      <c r="C53" s="78"/>
    </row>
    <row r="54" spans="1:3" ht="15.75">
      <c r="A54" s="261"/>
      <c r="B54" s="261"/>
      <c r="C54" s="261"/>
    </row>
    <row r="55" ht="15.75">
      <c r="C55" s="76"/>
    </row>
    <row r="56" ht="15.75">
      <c r="C56" s="76"/>
    </row>
    <row r="57" ht="15.75">
      <c r="C57" s="76"/>
    </row>
    <row r="58" spans="1:3" ht="15.75">
      <c r="A58" s="72"/>
      <c r="B58" s="72"/>
      <c r="C58" s="76"/>
    </row>
    <row r="59" spans="1:3" ht="15.75">
      <c r="A59" s="72"/>
      <c r="B59" s="72"/>
      <c r="C59" s="76"/>
    </row>
    <row r="60" spans="1:3" ht="15.75">
      <c r="A60" s="72"/>
      <c r="B60" s="72"/>
      <c r="C60" s="76"/>
    </row>
    <row r="61" spans="1:3" ht="15.75">
      <c r="A61" s="72"/>
      <c r="B61" s="72"/>
      <c r="C61" s="76"/>
    </row>
    <row r="62" spans="1:3" ht="15.75">
      <c r="A62" s="72"/>
      <c r="B62" s="72"/>
      <c r="C62" s="76"/>
    </row>
  </sheetData>
  <sheetProtection/>
  <mergeCells count="6">
    <mergeCell ref="A4:G4"/>
    <mergeCell ref="A54:C54"/>
    <mergeCell ref="A6:G6"/>
    <mergeCell ref="A1:G1"/>
    <mergeCell ref="A2:G2"/>
    <mergeCell ref="A3:G3"/>
  </mergeCells>
  <printOptions horizontalCentered="1"/>
  <pageMargins left="0.7874015748031497" right="0.5905511811023623" top="0.7874015748031497" bottom="0.5905511811023623" header="0" footer="0"/>
  <pageSetup fitToHeight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9"/>
  <sheetViews>
    <sheetView view="pageBreakPreview" zoomScale="60" zoomScaleNormal="85" zoomScalePageLayoutView="0" workbookViewId="0" topLeftCell="A1">
      <selection activeCell="A4" sqref="A4:L4"/>
    </sheetView>
  </sheetViews>
  <sheetFormatPr defaultColWidth="9.00390625" defaultRowHeight="12.75"/>
  <cols>
    <col min="1" max="1" width="56.00390625" style="205" customWidth="1"/>
    <col min="2" max="2" width="5.375" style="10" customWidth="1"/>
    <col min="3" max="3" width="5.625" style="10" customWidth="1"/>
    <col min="4" max="4" width="4.125" style="10" customWidth="1"/>
    <col min="5" max="5" width="3.625" style="10" customWidth="1"/>
    <col min="6" max="6" width="12.625" style="10" customWidth="1"/>
    <col min="7" max="7" width="6.125" style="10" customWidth="1"/>
    <col min="8" max="8" width="12.75390625" style="170" customWidth="1"/>
    <col min="9" max="9" width="11.75390625" style="10" hidden="1" customWidth="1"/>
    <col min="10" max="10" width="12.875" style="10" hidden="1" customWidth="1"/>
    <col min="11" max="11" width="13.00390625" style="10" customWidth="1"/>
    <col min="12" max="12" width="13.125" style="10" customWidth="1"/>
    <col min="13" max="13" width="9.125" style="10" customWidth="1"/>
    <col min="14" max="14" width="11.25390625" style="10" bestFit="1" customWidth="1"/>
    <col min="15" max="16384" width="9.125" style="10" customWidth="1"/>
  </cols>
  <sheetData>
    <row r="1" spans="1:12" s="30" customFormat="1" ht="19.5" customHeight="1">
      <c r="A1" s="266" t="s">
        <v>370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s="30" customFormat="1" ht="18" customHeight="1">
      <c r="A2" s="267" t="s">
        <v>424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1:12" s="30" customFormat="1" ht="21" customHeight="1">
      <c r="A3" s="268" t="s">
        <v>195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s="30" customFormat="1" ht="18.75" customHeight="1">
      <c r="A4" s="269" t="s">
        <v>489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</row>
    <row r="5" spans="1:12" s="30" customFormat="1" ht="100.5" customHeight="1">
      <c r="A5" s="265" t="s">
        <v>436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</row>
    <row r="6" spans="1:10" s="30" customFormat="1" ht="15.75">
      <c r="A6" s="205"/>
      <c r="B6" s="25"/>
      <c r="C6" s="25"/>
      <c r="D6" s="25"/>
      <c r="E6" s="10"/>
      <c r="F6" s="10"/>
      <c r="G6" s="10"/>
      <c r="H6" s="170"/>
      <c r="I6" s="10"/>
      <c r="J6" s="10"/>
    </row>
    <row r="7" spans="1:12" s="31" customFormat="1" ht="54" customHeight="1">
      <c r="A7" s="26" t="s">
        <v>159</v>
      </c>
      <c r="B7" s="27" t="s">
        <v>162</v>
      </c>
      <c r="C7" s="28" t="s">
        <v>95</v>
      </c>
      <c r="D7" s="270" t="s">
        <v>160</v>
      </c>
      <c r="E7" s="271"/>
      <c r="F7" s="272"/>
      <c r="G7" s="26" t="s">
        <v>161</v>
      </c>
      <c r="H7" s="207" t="s">
        <v>481</v>
      </c>
      <c r="I7" s="29" t="s">
        <v>22</v>
      </c>
      <c r="J7" s="235" t="s">
        <v>110</v>
      </c>
      <c r="K7" s="26" t="s">
        <v>457</v>
      </c>
      <c r="L7" s="26" t="s">
        <v>110</v>
      </c>
    </row>
    <row r="8" spans="1:12" s="36" customFormat="1" ht="37.5">
      <c r="A8" s="151" t="s">
        <v>114</v>
      </c>
      <c r="B8" s="185" t="s">
        <v>115</v>
      </c>
      <c r="C8" s="154" t="s">
        <v>116</v>
      </c>
      <c r="D8" s="152"/>
      <c r="E8" s="153"/>
      <c r="F8" s="154"/>
      <c r="G8" s="155"/>
      <c r="H8" s="186">
        <f>H9+H16+H48+H74+H81</f>
        <v>6040.7</v>
      </c>
      <c r="I8" s="56" t="e">
        <f>I9+I16+I48+I56+I61+I81+I66</f>
        <v>#REF!</v>
      </c>
      <c r="J8" s="236" t="e">
        <f>J9+J16+J48+J81</f>
        <v>#REF!</v>
      </c>
      <c r="K8" s="186">
        <f>K9+K16+K48+K74+K81</f>
        <v>123</v>
      </c>
      <c r="L8" s="186">
        <f>L9+L16+L48+L74+L81</f>
        <v>6163.7</v>
      </c>
    </row>
    <row r="9" spans="1:12" s="36" customFormat="1" ht="115.5" customHeight="1">
      <c r="A9" s="157" t="s">
        <v>117</v>
      </c>
      <c r="B9" s="158" t="s">
        <v>115</v>
      </c>
      <c r="C9" s="159" t="s">
        <v>118</v>
      </c>
      <c r="D9" s="160"/>
      <c r="E9" s="161"/>
      <c r="F9" s="159"/>
      <c r="G9" s="183"/>
      <c r="H9" s="184">
        <f>H10</f>
        <v>50</v>
      </c>
      <c r="I9" s="63">
        <f>I10</f>
        <v>0</v>
      </c>
      <c r="J9" s="237" t="e">
        <f>#REF!+I9</f>
        <v>#REF!</v>
      </c>
      <c r="K9" s="184">
        <f aca="true" t="shared" si="0" ref="K9:L12">K10</f>
        <v>0</v>
      </c>
      <c r="L9" s="184">
        <f t="shared" si="0"/>
        <v>50</v>
      </c>
    </row>
    <row r="10" spans="1:12" s="36" customFormat="1" ht="43.5" customHeight="1">
      <c r="A10" s="1" t="s">
        <v>372</v>
      </c>
      <c r="B10" s="2" t="s">
        <v>115</v>
      </c>
      <c r="C10" s="24" t="s">
        <v>118</v>
      </c>
      <c r="D10" s="23" t="s">
        <v>79</v>
      </c>
      <c r="E10" s="49" t="s">
        <v>165</v>
      </c>
      <c r="F10" s="24" t="s">
        <v>284</v>
      </c>
      <c r="G10" s="22"/>
      <c r="H10" s="171">
        <f>H11</f>
        <v>50</v>
      </c>
      <c r="I10" s="121">
        <f>I11</f>
        <v>0</v>
      </c>
      <c r="J10" s="238" t="e">
        <f>#REF!+I10</f>
        <v>#REF!</v>
      </c>
      <c r="K10" s="171">
        <f t="shared" si="0"/>
        <v>0</v>
      </c>
      <c r="L10" s="171">
        <f t="shared" si="0"/>
        <v>50</v>
      </c>
    </row>
    <row r="11" spans="1:12" s="36" customFormat="1" ht="64.5" customHeight="1">
      <c r="A11" s="125" t="s">
        <v>354</v>
      </c>
      <c r="B11" s="2" t="s">
        <v>115</v>
      </c>
      <c r="C11" s="24" t="s">
        <v>118</v>
      </c>
      <c r="D11" s="23" t="s">
        <v>79</v>
      </c>
      <c r="E11" s="49" t="s">
        <v>113</v>
      </c>
      <c r="F11" s="24" t="s">
        <v>284</v>
      </c>
      <c r="G11" s="22"/>
      <c r="H11" s="171">
        <f>H12</f>
        <v>50</v>
      </c>
      <c r="I11" s="121">
        <f>I13</f>
        <v>0</v>
      </c>
      <c r="J11" s="238" t="e">
        <f>#REF!+I11</f>
        <v>#REF!</v>
      </c>
      <c r="K11" s="171">
        <f t="shared" si="0"/>
        <v>0</v>
      </c>
      <c r="L11" s="171">
        <f t="shared" si="0"/>
        <v>50</v>
      </c>
    </row>
    <row r="12" spans="1:12" s="36" customFormat="1" ht="28.5" customHeight="1">
      <c r="A12" s="1" t="s">
        <v>339</v>
      </c>
      <c r="B12" s="2" t="s">
        <v>115</v>
      </c>
      <c r="C12" s="24" t="s">
        <v>118</v>
      </c>
      <c r="D12" s="23" t="s">
        <v>79</v>
      </c>
      <c r="E12" s="49" t="s">
        <v>113</v>
      </c>
      <c r="F12" s="24" t="s">
        <v>285</v>
      </c>
      <c r="G12" s="22"/>
      <c r="H12" s="171">
        <f>H13</f>
        <v>50</v>
      </c>
      <c r="I12" s="169">
        <f>I13</f>
        <v>0</v>
      </c>
      <c r="J12" s="239" t="e">
        <f>J13</f>
        <v>#REF!</v>
      </c>
      <c r="K12" s="171">
        <f t="shared" si="0"/>
        <v>0</v>
      </c>
      <c r="L12" s="171">
        <f t="shared" si="0"/>
        <v>50</v>
      </c>
    </row>
    <row r="13" spans="1:12" s="40" customFormat="1" ht="36" customHeight="1">
      <c r="A13" s="8" t="s">
        <v>353</v>
      </c>
      <c r="B13" s="5" t="s">
        <v>115</v>
      </c>
      <c r="C13" s="19" t="s">
        <v>118</v>
      </c>
      <c r="D13" s="18" t="s">
        <v>79</v>
      </c>
      <c r="E13" s="11" t="s">
        <v>113</v>
      </c>
      <c r="F13" s="19" t="s">
        <v>288</v>
      </c>
      <c r="G13" s="17"/>
      <c r="H13" s="172">
        <f>H15</f>
        <v>50</v>
      </c>
      <c r="I13" s="122">
        <f>I14+I15</f>
        <v>0</v>
      </c>
      <c r="J13" s="238" t="e">
        <f>#REF!+I13</f>
        <v>#REF!</v>
      </c>
      <c r="K13" s="172">
        <f>K15</f>
        <v>0</v>
      </c>
      <c r="L13" s="172">
        <f>L15</f>
        <v>50</v>
      </c>
    </row>
    <row r="14" spans="1:12" s="40" customFormat="1" ht="75" customHeight="1" hidden="1">
      <c r="A14" s="4" t="s">
        <v>0</v>
      </c>
      <c r="B14" s="5" t="s">
        <v>115</v>
      </c>
      <c r="C14" s="19" t="s">
        <v>118</v>
      </c>
      <c r="D14" s="18" t="s">
        <v>79</v>
      </c>
      <c r="E14" s="11" t="s">
        <v>113</v>
      </c>
      <c r="F14" s="19" t="s">
        <v>81</v>
      </c>
      <c r="G14" s="17">
        <v>122</v>
      </c>
      <c r="H14" s="172"/>
      <c r="I14" s="122">
        <v>0</v>
      </c>
      <c r="J14" s="238" t="e">
        <f>#REF!+I14</f>
        <v>#REF!</v>
      </c>
      <c r="K14" s="172"/>
      <c r="L14" s="172"/>
    </row>
    <row r="15" spans="1:12" s="40" customFormat="1" ht="56.25">
      <c r="A15" s="8" t="s">
        <v>201</v>
      </c>
      <c r="B15" s="5" t="s">
        <v>115</v>
      </c>
      <c r="C15" s="19" t="s">
        <v>118</v>
      </c>
      <c r="D15" s="18" t="s">
        <v>79</v>
      </c>
      <c r="E15" s="11" t="s">
        <v>113</v>
      </c>
      <c r="F15" s="19" t="s">
        <v>288</v>
      </c>
      <c r="G15" s="17">
        <v>240</v>
      </c>
      <c r="H15" s="172">
        <v>50</v>
      </c>
      <c r="I15" s="122">
        <v>0</v>
      </c>
      <c r="J15" s="238" t="e">
        <f>#REF!+I15</f>
        <v>#REF!</v>
      </c>
      <c r="K15" s="172">
        <v>0</v>
      </c>
      <c r="L15" s="172">
        <f>H15+K15</f>
        <v>50</v>
      </c>
    </row>
    <row r="16" spans="1:12" s="36" customFormat="1" ht="117" customHeight="1">
      <c r="A16" s="157" t="s">
        <v>119</v>
      </c>
      <c r="B16" s="158" t="s">
        <v>115</v>
      </c>
      <c r="C16" s="159" t="s">
        <v>120</v>
      </c>
      <c r="D16" s="160"/>
      <c r="E16" s="161"/>
      <c r="F16" s="159"/>
      <c r="G16" s="183"/>
      <c r="H16" s="184">
        <f>H26</f>
        <v>4638.7</v>
      </c>
      <c r="I16" s="63" t="e">
        <f>I17+I26</f>
        <v>#REF!</v>
      </c>
      <c r="J16" s="237" t="e">
        <f>#REF!+I16</f>
        <v>#REF!</v>
      </c>
      <c r="K16" s="184">
        <f>K26</f>
        <v>73</v>
      </c>
      <c r="L16" s="184">
        <f>L26</f>
        <v>4711.7</v>
      </c>
    </row>
    <row r="17" spans="1:12" s="36" customFormat="1" ht="56.25" customHeight="1" hidden="1">
      <c r="A17" s="70" t="s">
        <v>186</v>
      </c>
      <c r="B17" s="2" t="s">
        <v>115</v>
      </c>
      <c r="C17" s="24" t="s">
        <v>120</v>
      </c>
      <c r="D17" s="23" t="s">
        <v>124</v>
      </c>
      <c r="E17" s="49" t="s">
        <v>165</v>
      </c>
      <c r="F17" s="24" t="s">
        <v>166</v>
      </c>
      <c r="G17" s="22"/>
      <c r="H17" s="171"/>
      <c r="I17" s="38">
        <v>0</v>
      </c>
      <c r="J17" s="240" t="e">
        <f>#REF!+I17</f>
        <v>#REF!</v>
      </c>
      <c r="K17" s="171"/>
      <c r="L17" s="171"/>
    </row>
    <row r="18" spans="1:12" s="36" customFormat="1" ht="112.5" customHeight="1" hidden="1">
      <c r="A18" s="70" t="s">
        <v>187</v>
      </c>
      <c r="B18" s="2" t="s">
        <v>115</v>
      </c>
      <c r="C18" s="24" t="s">
        <v>120</v>
      </c>
      <c r="D18" s="23" t="s">
        <v>124</v>
      </c>
      <c r="E18" s="49" t="s">
        <v>111</v>
      </c>
      <c r="F18" s="24" t="s">
        <v>166</v>
      </c>
      <c r="G18" s="22"/>
      <c r="H18" s="171"/>
      <c r="I18" s="38">
        <v>0</v>
      </c>
      <c r="J18" s="240" t="e">
        <f>#REF!+I18</f>
        <v>#REF!</v>
      </c>
      <c r="K18" s="171"/>
      <c r="L18" s="171"/>
    </row>
    <row r="19" spans="1:12" s="36" customFormat="1" ht="243.75" customHeight="1" hidden="1">
      <c r="A19" s="115" t="s">
        <v>193</v>
      </c>
      <c r="B19" s="5" t="s">
        <v>115</v>
      </c>
      <c r="C19" s="19" t="s">
        <v>120</v>
      </c>
      <c r="D19" s="18" t="s">
        <v>124</v>
      </c>
      <c r="E19" s="11" t="s">
        <v>111</v>
      </c>
      <c r="F19" s="19" t="s">
        <v>194</v>
      </c>
      <c r="G19" s="117"/>
      <c r="H19" s="173"/>
      <c r="I19" s="39">
        <v>0</v>
      </c>
      <c r="J19" s="240" t="e">
        <f>#REF!+I19</f>
        <v>#REF!</v>
      </c>
      <c r="K19" s="173"/>
      <c r="L19" s="173"/>
    </row>
    <row r="20" spans="1:12" s="36" customFormat="1" ht="56.25" customHeight="1" hidden="1">
      <c r="A20" s="8" t="s">
        <v>202</v>
      </c>
      <c r="B20" s="5" t="s">
        <v>115</v>
      </c>
      <c r="C20" s="19" t="s">
        <v>120</v>
      </c>
      <c r="D20" s="18" t="s">
        <v>124</v>
      </c>
      <c r="E20" s="11" t="s">
        <v>111</v>
      </c>
      <c r="F20" s="19" t="s">
        <v>194</v>
      </c>
      <c r="G20" s="17">
        <v>121</v>
      </c>
      <c r="H20" s="172"/>
      <c r="I20" s="39">
        <v>0</v>
      </c>
      <c r="J20" s="240" t="e">
        <f>#REF!+I20</f>
        <v>#REF!</v>
      </c>
      <c r="K20" s="172"/>
      <c r="L20" s="172"/>
    </row>
    <row r="21" spans="1:12" s="36" customFormat="1" ht="75" customHeight="1" hidden="1">
      <c r="A21" s="4" t="s">
        <v>0</v>
      </c>
      <c r="B21" s="5" t="s">
        <v>115</v>
      </c>
      <c r="C21" s="19" t="s">
        <v>120</v>
      </c>
      <c r="D21" s="18" t="s">
        <v>124</v>
      </c>
      <c r="E21" s="11" t="s">
        <v>111</v>
      </c>
      <c r="F21" s="19" t="s">
        <v>194</v>
      </c>
      <c r="G21" s="17">
        <v>122</v>
      </c>
      <c r="H21" s="172"/>
      <c r="I21" s="39">
        <v>0</v>
      </c>
      <c r="J21" s="240" t="e">
        <f>#REF!+I21</f>
        <v>#REF!</v>
      </c>
      <c r="K21" s="172"/>
      <c r="L21" s="172"/>
    </row>
    <row r="22" spans="1:12" s="36" customFormat="1" ht="56.25" customHeight="1" hidden="1">
      <c r="A22" s="8" t="s">
        <v>192</v>
      </c>
      <c r="B22" s="5" t="s">
        <v>115</v>
      </c>
      <c r="C22" s="19" t="s">
        <v>120</v>
      </c>
      <c r="D22" s="18" t="s">
        <v>124</v>
      </c>
      <c r="E22" s="11" t="s">
        <v>111</v>
      </c>
      <c r="F22" s="19" t="s">
        <v>194</v>
      </c>
      <c r="G22" s="17">
        <v>244</v>
      </c>
      <c r="H22" s="172"/>
      <c r="I22" s="39">
        <v>0</v>
      </c>
      <c r="J22" s="240" t="e">
        <f>#REF!+I22</f>
        <v>#REF!</v>
      </c>
      <c r="K22" s="172"/>
      <c r="L22" s="172"/>
    </row>
    <row r="23" spans="1:12" s="36" customFormat="1" ht="225" customHeight="1" hidden="1">
      <c r="A23" s="115" t="s">
        <v>1</v>
      </c>
      <c r="B23" s="5" t="s">
        <v>115</v>
      </c>
      <c r="C23" s="19" t="s">
        <v>120</v>
      </c>
      <c r="D23" s="18" t="s">
        <v>124</v>
      </c>
      <c r="E23" s="11" t="s">
        <v>111</v>
      </c>
      <c r="F23" s="19" t="s">
        <v>2</v>
      </c>
      <c r="G23" s="117"/>
      <c r="H23" s="173"/>
      <c r="I23" s="39">
        <v>0</v>
      </c>
      <c r="J23" s="240" t="e">
        <f>#REF!+I23</f>
        <v>#REF!</v>
      </c>
      <c r="K23" s="173"/>
      <c r="L23" s="173"/>
    </row>
    <row r="24" spans="1:12" s="36" customFormat="1" ht="56.25" customHeight="1" hidden="1">
      <c r="A24" s="8" t="s">
        <v>202</v>
      </c>
      <c r="B24" s="5" t="s">
        <v>115</v>
      </c>
      <c r="C24" s="19" t="s">
        <v>120</v>
      </c>
      <c r="D24" s="18" t="s">
        <v>124</v>
      </c>
      <c r="E24" s="11" t="s">
        <v>111</v>
      </c>
      <c r="F24" s="19" t="s">
        <v>2</v>
      </c>
      <c r="G24" s="17">
        <v>121</v>
      </c>
      <c r="H24" s="172"/>
      <c r="I24" s="39">
        <v>0</v>
      </c>
      <c r="J24" s="240" t="e">
        <f>#REF!+I24</f>
        <v>#REF!</v>
      </c>
      <c r="K24" s="172"/>
      <c r="L24" s="172"/>
    </row>
    <row r="25" spans="1:12" s="36" customFormat="1" ht="33" customHeight="1" hidden="1">
      <c r="A25" s="8"/>
      <c r="B25" s="5"/>
      <c r="C25" s="19"/>
      <c r="D25" s="18"/>
      <c r="E25" s="11"/>
      <c r="F25" s="19"/>
      <c r="G25" s="17"/>
      <c r="H25" s="172"/>
      <c r="I25" s="39"/>
      <c r="J25" s="240"/>
      <c r="K25" s="172"/>
      <c r="L25" s="172"/>
    </row>
    <row r="26" spans="1:12" s="36" customFormat="1" ht="42" customHeight="1">
      <c r="A26" s="125" t="s">
        <v>372</v>
      </c>
      <c r="B26" s="108" t="s">
        <v>115</v>
      </c>
      <c r="C26" s="109" t="s">
        <v>120</v>
      </c>
      <c r="D26" s="129" t="s">
        <v>79</v>
      </c>
      <c r="E26" s="132" t="s">
        <v>165</v>
      </c>
      <c r="F26" s="109" t="s">
        <v>284</v>
      </c>
      <c r="G26" s="126"/>
      <c r="H26" s="174">
        <f>H27+H33</f>
        <v>4638.7</v>
      </c>
      <c r="I26" s="121" t="e">
        <f>I27+I33</f>
        <v>#REF!</v>
      </c>
      <c r="J26" s="238" t="e">
        <f>#REF!+I26</f>
        <v>#REF!</v>
      </c>
      <c r="K26" s="174">
        <f>K27+K33</f>
        <v>73</v>
      </c>
      <c r="L26" s="174">
        <f>L27+L33</f>
        <v>4711.7</v>
      </c>
    </row>
    <row r="27" spans="1:12" s="36" customFormat="1" ht="64.5" customHeight="1">
      <c r="A27" s="1" t="s">
        <v>453</v>
      </c>
      <c r="B27" s="2" t="s">
        <v>115</v>
      </c>
      <c r="C27" s="24" t="s">
        <v>120</v>
      </c>
      <c r="D27" s="23" t="s">
        <v>79</v>
      </c>
      <c r="E27" s="49" t="s">
        <v>112</v>
      </c>
      <c r="F27" s="24" t="s">
        <v>284</v>
      </c>
      <c r="G27" s="22"/>
      <c r="H27" s="171">
        <f>H28</f>
        <v>1228.4</v>
      </c>
      <c r="I27" s="121">
        <f>I29</f>
        <v>0</v>
      </c>
      <c r="J27" s="238" t="e">
        <f>#REF!+I27</f>
        <v>#REF!</v>
      </c>
      <c r="K27" s="171">
        <f>K28</f>
        <v>0</v>
      </c>
      <c r="L27" s="171">
        <f>L28</f>
        <v>1228.4</v>
      </c>
    </row>
    <row r="28" spans="1:12" s="36" customFormat="1" ht="19.5" customHeight="1">
      <c r="A28" s="1" t="s">
        <v>339</v>
      </c>
      <c r="B28" s="5" t="s">
        <v>115</v>
      </c>
      <c r="C28" s="19" t="s">
        <v>120</v>
      </c>
      <c r="D28" s="18" t="s">
        <v>79</v>
      </c>
      <c r="E28" s="11" t="s">
        <v>112</v>
      </c>
      <c r="F28" s="19" t="s">
        <v>285</v>
      </c>
      <c r="G28" s="17"/>
      <c r="H28" s="172">
        <f>H29+H31</f>
        <v>1228.4</v>
      </c>
      <c r="I28" s="122">
        <f>I29</f>
        <v>0</v>
      </c>
      <c r="J28" s="238" t="e">
        <f>#REF!+I28</f>
        <v>#REF!</v>
      </c>
      <c r="K28" s="172">
        <f>K29+K31</f>
        <v>0</v>
      </c>
      <c r="L28" s="172">
        <f>L29+L31</f>
        <v>1228.4</v>
      </c>
    </row>
    <row r="29" spans="1:12" s="40" customFormat="1" ht="42" customHeight="1">
      <c r="A29" s="4" t="s">
        <v>353</v>
      </c>
      <c r="B29" s="5" t="s">
        <v>115</v>
      </c>
      <c r="C29" s="19" t="s">
        <v>120</v>
      </c>
      <c r="D29" s="18" t="s">
        <v>79</v>
      </c>
      <c r="E29" s="11" t="s">
        <v>112</v>
      </c>
      <c r="F29" s="19" t="s">
        <v>288</v>
      </c>
      <c r="G29" s="17"/>
      <c r="H29" s="172">
        <f>H30</f>
        <v>1228.4</v>
      </c>
      <c r="I29" s="122">
        <f>I30</f>
        <v>0</v>
      </c>
      <c r="J29" s="238" t="e">
        <f>#REF!+I29</f>
        <v>#REF!</v>
      </c>
      <c r="K29" s="172">
        <f>K30</f>
        <v>0</v>
      </c>
      <c r="L29" s="172">
        <f>L30</f>
        <v>1228.4</v>
      </c>
    </row>
    <row r="30" spans="1:12" s="40" customFormat="1" ht="69.75" customHeight="1">
      <c r="A30" s="4" t="s">
        <v>202</v>
      </c>
      <c r="B30" s="5" t="s">
        <v>115</v>
      </c>
      <c r="C30" s="19" t="s">
        <v>120</v>
      </c>
      <c r="D30" s="18" t="s">
        <v>79</v>
      </c>
      <c r="E30" s="11" t="s">
        <v>112</v>
      </c>
      <c r="F30" s="111" t="s">
        <v>288</v>
      </c>
      <c r="G30" s="17">
        <v>120</v>
      </c>
      <c r="H30" s="172">
        <v>1228.4</v>
      </c>
      <c r="I30" s="122">
        <v>0</v>
      </c>
      <c r="J30" s="238" t="e">
        <f>#REF!+I30</f>
        <v>#REF!</v>
      </c>
      <c r="K30" s="172">
        <v>0</v>
      </c>
      <c r="L30" s="172">
        <f>H30+K30</f>
        <v>1228.4</v>
      </c>
    </row>
    <row r="31" spans="1:12" s="40" customFormat="1" ht="72.75" customHeight="1" hidden="1">
      <c r="A31" s="206" t="s">
        <v>454</v>
      </c>
      <c r="B31" s="5" t="s">
        <v>115</v>
      </c>
      <c r="C31" s="19" t="s">
        <v>120</v>
      </c>
      <c r="D31" s="18" t="s">
        <v>79</v>
      </c>
      <c r="E31" s="11" t="s">
        <v>112</v>
      </c>
      <c r="F31" s="111" t="s">
        <v>434</v>
      </c>
      <c r="G31" s="17"/>
      <c r="H31" s="172">
        <v>0</v>
      </c>
      <c r="I31" s="122"/>
      <c r="J31" s="238"/>
      <c r="K31" s="172">
        <v>0</v>
      </c>
      <c r="L31" s="172">
        <v>0</v>
      </c>
    </row>
    <row r="32" spans="1:12" s="40" customFormat="1" ht="38.25" customHeight="1" hidden="1">
      <c r="A32" s="4" t="s">
        <v>202</v>
      </c>
      <c r="B32" s="5" t="s">
        <v>115</v>
      </c>
      <c r="C32" s="19" t="s">
        <v>120</v>
      </c>
      <c r="D32" s="18" t="s">
        <v>79</v>
      </c>
      <c r="E32" s="11" t="s">
        <v>112</v>
      </c>
      <c r="F32" s="111" t="s">
        <v>434</v>
      </c>
      <c r="G32" s="17">
        <v>120</v>
      </c>
      <c r="H32" s="172">
        <v>0</v>
      </c>
      <c r="I32" s="122"/>
      <c r="J32" s="238"/>
      <c r="K32" s="172">
        <v>0</v>
      </c>
      <c r="L32" s="172">
        <v>0</v>
      </c>
    </row>
    <row r="33" spans="1:12" s="36" customFormat="1" ht="60.75" customHeight="1">
      <c r="A33" s="125" t="s">
        <v>354</v>
      </c>
      <c r="B33" s="108" t="s">
        <v>115</v>
      </c>
      <c r="C33" s="109" t="s">
        <v>120</v>
      </c>
      <c r="D33" s="129" t="s">
        <v>79</v>
      </c>
      <c r="E33" s="132" t="s">
        <v>113</v>
      </c>
      <c r="F33" s="109" t="s">
        <v>284</v>
      </c>
      <c r="G33" s="126"/>
      <c r="H33" s="174">
        <f>H34</f>
        <v>3410.2999999999997</v>
      </c>
      <c r="I33" s="121" t="e">
        <f>I35+#REF!+I40+I42+#REF!</f>
        <v>#REF!</v>
      </c>
      <c r="J33" s="241" t="e">
        <f>J35+#REF!+J40+J42+#REF!</f>
        <v>#REF!</v>
      </c>
      <c r="K33" s="174">
        <f>K34</f>
        <v>73</v>
      </c>
      <c r="L33" s="174">
        <f>L34</f>
        <v>3483.2999999999997</v>
      </c>
    </row>
    <row r="34" spans="1:12" s="36" customFormat="1" ht="22.5" customHeight="1">
      <c r="A34" s="1" t="s">
        <v>339</v>
      </c>
      <c r="B34" s="110" t="s">
        <v>115</v>
      </c>
      <c r="C34" s="111" t="s">
        <v>120</v>
      </c>
      <c r="D34" s="128" t="s">
        <v>79</v>
      </c>
      <c r="E34" s="69" t="s">
        <v>113</v>
      </c>
      <c r="F34" s="111" t="s">
        <v>285</v>
      </c>
      <c r="G34" s="65"/>
      <c r="H34" s="175">
        <f>H35+H46</f>
        <v>3410.2999999999997</v>
      </c>
      <c r="I34" s="122">
        <f>I35</f>
        <v>0</v>
      </c>
      <c r="J34" s="238" t="e">
        <f>#REF!+I34</f>
        <v>#REF!</v>
      </c>
      <c r="K34" s="175">
        <f>K35+K46</f>
        <v>73</v>
      </c>
      <c r="L34" s="175">
        <f>L35+L46</f>
        <v>3483.2999999999997</v>
      </c>
    </row>
    <row r="35" spans="1:12" s="40" customFormat="1" ht="37.5">
      <c r="A35" s="4" t="s">
        <v>353</v>
      </c>
      <c r="B35" s="5" t="s">
        <v>115</v>
      </c>
      <c r="C35" s="19" t="s">
        <v>120</v>
      </c>
      <c r="D35" s="18" t="s">
        <v>79</v>
      </c>
      <c r="E35" s="11" t="s">
        <v>113</v>
      </c>
      <c r="F35" s="19" t="s">
        <v>288</v>
      </c>
      <c r="G35" s="17"/>
      <c r="H35" s="172">
        <f>H36+H38+H39</f>
        <v>3410.2999999999997</v>
      </c>
      <c r="I35" s="122">
        <f>I36</f>
        <v>0</v>
      </c>
      <c r="J35" s="238" t="e">
        <f>#REF!+I35</f>
        <v>#REF!</v>
      </c>
      <c r="K35" s="172">
        <f>K36+K38+K39</f>
        <v>73</v>
      </c>
      <c r="L35" s="172">
        <f>L36+L38+L39</f>
        <v>3483.2999999999997</v>
      </c>
    </row>
    <row r="36" spans="1:12" s="40" customFormat="1" ht="37.5">
      <c r="A36" s="4" t="s">
        <v>202</v>
      </c>
      <c r="B36" s="5" t="s">
        <v>115</v>
      </c>
      <c r="C36" s="19" t="s">
        <v>120</v>
      </c>
      <c r="D36" s="18" t="s">
        <v>79</v>
      </c>
      <c r="E36" s="11" t="s">
        <v>113</v>
      </c>
      <c r="F36" s="19" t="s">
        <v>288</v>
      </c>
      <c r="G36" s="17">
        <v>120</v>
      </c>
      <c r="H36" s="172">
        <v>2971.5</v>
      </c>
      <c r="I36" s="122">
        <v>0</v>
      </c>
      <c r="J36" s="238" t="e">
        <f>#REF!+I36</f>
        <v>#REF!</v>
      </c>
      <c r="K36" s="172">
        <v>0</v>
      </c>
      <c r="L36" s="172">
        <f>H36+K36</f>
        <v>2971.5</v>
      </c>
    </row>
    <row r="37" spans="1:12" s="40" customFormat="1" ht="75" customHeight="1" hidden="1">
      <c r="A37" s="4" t="s">
        <v>0</v>
      </c>
      <c r="B37" s="5" t="s">
        <v>115</v>
      </c>
      <c r="C37" s="19" t="s">
        <v>120</v>
      </c>
      <c r="D37" s="18" t="s">
        <v>79</v>
      </c>
      <c r="E37" s="11" t="s">
        <v>113</v>
      </c>
      <c r="F37" s="19" t="s">
        <v>81</v>
      </c>
      <c r="G37" s="17">
        <v>122</v>
      </c>
      <c r="H37" s="172"/>
      <c r="I37" s="122">
        <v>0</v>
      </c>
      <c r="J37" s="238" t="e">
        <f>#REF!+I37</f>
        <v>#REF!</v>
      </c>
      <c r="K37" s="172"/>
      <c r="L37" s="172">
        <f>H37+K37</f>
        <v>0</v>
      </c>
    </row>
    <row r="38" spans="1:12" s="40" customFormat="1" ht="57" customHeight="1">
      <c r="A38" s="4" t="s">
        <v>201</v>
      </c>
      <c r="B38" s="5" t="s">
        <v>115</v>
      </c>
      <c r="C38" s="19" t="s">
        <v>120</v>
      </c>
      <c r="D38" s="18" t="s">
        <v>79</v>
      </c>
      <c r="E38" s="11" t="s">
        <v>113</v>
      </c>
      <c r="F38" s="19" t="s">
        <v>288</v>
      </c>
      <c r="G38" s="17">
        <v>240</v>
      </c>
      <c r="H38" s="172">
        <v>410.7</v>
      </c>
      <c r="I38" s="122">
        <v>0</v>
      </c>
      <c r="J38" s="238" t="e">
        <f>#REF!+I38</f>
        <v>#REF!</v>
      </c>
      <c r="K38" s="172">
        <v>73</v>
      </c>
      <c r="L38" s="172">
        <f>H38+K38</f>
        <v>483.7</v>
      </c>
    </row>
    <row r="39" spans="1:12" s="40" customFormat="1" ht="42.75" customHeight="1">
      <c r="A39" s="4" t="s">
        <v>82</v>
      </c>
      <c r="B39" s="5" t="s">
        <v>115</v>
      </c>
      <c r="C39" s="19" t="s">
        <v>120</v>
      </c>
      <c r="D39" s="18" t="s">
        <v>79</v>
      </c>
      <c r="E39" s="11" t="s">
        <v>113</v>
      </c>
      <c r="F39" s="19" t="s">
        <v>288</v>
      </c>
      <c r="G39" s="17">
        <v>850</v>
      </c>
      <c r="H39" s="172">
        <v>28.1</v>
      </c>
      <c r="I39" s="122">
        <v>0</v>
      </c>
      <c r="J39" s="238" t="e">
        <f>#REF!+I39</f>
        <v>#REF!</v>
      </c>
      <c r="K39" s="172">
        <v>0</v>
      </c>
      <c r="L39" s="172">
        <f>H39+K39</f>
        <v>28.1</v>
      </c>
    </row>
    <row r="40" spans="1:12" s="40" customFormat="1" ht="75" customHeight="1" hidden="1">
      <c r="A40" s="4" t="s">
        <v>98</v>
      </c>
      <c r="B40" s="5" t="s">
        <v>115</v>
      </c>
      <c r="C40" s="19" t="s">
        <v>120</v>
      </c>
      <c r="D40" s="18" t="s">
        <v>79</v>
      </c>
      <c r="E40" s="11" t="s">
        <v>113</v>
      </c>
      <c r="F40" s="19">
        <v>4002</v>
      </c>
      <c r="G40" s="17"/>
      <c r="H40" s="172"/>
      <c r="I40" s="122">
        <f>I41</f>
        <v>0</v>
      </c>
      <c r="J40" s="238" t="e">
        <f>#REF!+I40</f>
        <v>#REF!</v>
      </c>
      <c r="K40" s="172"/>
      <c r="L40" s="172"/>
    </row>
    <row r="41" spans="1:12" s="40" customFormat="1" ht="19.5" customHeight="1" hidden="1">
      <c r="A41" s="4" t="s">
        <v>167</v>
      </c>
      <c r="B41" s="5" t="s">
        <v>115</v>
      </c>
      <c r="C41" s="19" t="s">
        <v>120</v>
      </c>
      <c r="D41" s="18" t="s">
        <v>79</v>
      </c>
      <c r="E41" s="11" t="s">
        <v>113</v>
      </c>
      <c r="F41" s="19">
        <v>4002</v>
      </c>
      <c r="G41" s="17">
        <v>540</v>
      </c>
      <c r="H41" s="172"/>
      <c r="I41" s="122">
        <v>0</v>
      </c>
      <c r="J41" s="238" t="e">
        <f>#REF!+I41</f>
        <v>#REF!</v>
      </c>
      <c r="K41" s="172"/>
      <c r="L41" s="172"/>
    </row>
    <row r="42" spans="1:12" s="40" customFormat="1" ht="150" customHeight="1" hidden="1">
      <c r="A42" s="4" t="s">
        <v>270</v>
      </c>
      <c r="B42" s="5" t="s">
        <v>115</v>
      </c>
      <c r="C42" s="19" t="s">
        <v>120</v>
      </c>
      <c r="D42" s="18">
        <v>67</v>
      </c>
      <c r="E42" s="11">
        <v>3</v>
      </c>
      <c r="F42" s="19">
        <v>7134</v>
      </c>
      <c r="G42" s="17"/>
      <c r="H42" s="172"/>
      <c r="I42" s="39">
        <f>I44+I45</f>
        <v>0</v>
      </c>
      <c r="J42" s="242" t="e">
        <f>J44+J45</f>
        <v>#REF!</v>
      </c>
      <c r="K42" s="172"/>
      <c r="L42" s="172"/>
    </row>
    <row r="43" spans="1:12" s="40" customFormat="1" ht="39" customHeight="1" hidden="1">
      <c r="A43" s="8" t="s">
        <v>202</v>
      </c>
      <c r="B43" s="5" t="s">
        <v>115</v>
      </c>
      <c r="C43" s="19" t="s">
        <v>120</v>
      </c>
      <c r="D43" s="18">
        <v>67</v>
      </c>
      <c r="E43" s="11">
        <v>3</v>
      </c>
      <c r="F43" s="19">
        <v>7134</v>
      </c>
      <c r="G43" s="17">
        <v>121</v>
      </c>
      <c r="H43" s="172"/>
      <c r="I43" s="39">
        <v>0</v>
      </c>
      <c r="J43" s="240" t="e">
        <f>I43+#REF!</f>
        <v>#REF!</v>
      </c>
      <c r="K43" s="172"/>
      <c r="L43" s="172"/>
    </row>
    <row r="44" spans="1:12" s="40" customFormat="1" ht="43.5" customHeight="1" hidden="1">
      <c r="A44" s="4" t="s">
        <v>202</v>
      </c>
      <c r="B44" s="5" t="s">
        <v>115</v>
      </c>
      <c r="C44" s="19" t="s">
        <v>120</v>
      </c>
      <c r="D44" s="18">
        <v>67</v>
      </c>
      <c r="E44" s="11">
        <v>3</v>
      </c>
      <c r="F44" s="19">
        <v>7134</v>
      </c>
      <c r="G44" s="17">
        <v>120</v>
      </c>
      <c r="H44" s="172"/>
      <c r="I44" s="39">
        <v>0</v>
      </c>
      <c r="J44" s="240" t="e">
        <f>#REF!+I44</f>
        <v>#REF!</v>
      </c>
      <c r="K44" s="172"/>
      <c r="L44" s="172"/>
    </row>
    <row r="45" spans="1:12" s="40" customFormat="1" ht="56.25" customHeight="1" hidden="1">
      <c r="A45" s="8" t="s">
        <v>201</v>
      </c>
      <c r="B45" s="5" t="s">
        <v>115</v>
      </c>
      <c r="C45" s="19" t="s">
        <v>120</v>
      </c>
      <c r="D45" s="18">
        <v>67</v>
      </c>
      <c r="E45" s="11">
        <v>3</v>
      </c>
      <c r="F45" s="19">
        <v>7134</v>
      </c>
      <c r="G45" s="17">
        <v>240</v>
      </c>
      <c r="H45" s="172"/>
      <c r="I45" s="39">
        <v>0</v>
      </c>
      <c r="J45" s="240" t="e">
        <f>#REF!+I45</f>
        <v>#REF!</v>
      </c>
      <c r="K45" s="172"/>
      <c r="L45" s="172"/>
    </row>
    <row r="46" spans="1:12" s="40" customFormat="1" ht="80.25" customHeight="1" hidden="1">
      <c r="A46" s="8" t="s">
        <v>454</v>
      </c>
      <c r="B46" s="5" t="s">
        <v>115</v>
      </c>
      <c r="C46" s="19" t="s">
        <v>120</v>
      </c>
      <c r="D46" s="18" t="s">
        <v>79</v>
      </c>
      <c r="E46" s="11" t="s">
        <v>113</v>
      </c>
      <c r="F46" s="19" t="s">
        <v>434</v>
      </c>
      <c r="G46" s="17"/>
      <c r="H46" s="172">
        <f>H47</f>
        <v>0</v>
      </c>
      <c r="I46" s="39"/>
      <c r="J46" s="240"/>
      <c r="K46" s="172">
        <f>K47</f>
        <v>0</v>
      </c>
      <c r="L46" s="172">
        <f>L47</f>
        <v>0</v>
      </c>
    </row>
    <row r="47" spans="1:12" s="40" customFormat="1" ht="68.25" customHeight="1" hidden="1">
      <c r="A47" s="8" t="s">
        <v>202</v>
      </c>
      <c r="B47" s="5" t="s">
        <v>115</v>
      </c>
      <c r="C47" s="19" t="s">
        <v>120</v>
      </c>
      <c r="D47" s="18" t="s">
        <v>79</v>
      </c>
      <c r="E47" s="11" t="s">
        <v>113</v>
      </c>
      <c r="F47" s="19" t="s">
        <v>434</v>
      </c>
      <c r="G47" s="17">
        <v>120</v>
      </c>
      <c r="H47" s="172">
        <v>0</v>
      </c>
      <c r="I47" s="39"/>
      <c r="J47" s="240"/>
      <c r="K47" s="172">
        <v>0</v>
      </c>
      <c r="L47" s="172">
        <v>0</v>
      </c>
    </row>
    <row r="48" spans="1:12" s="36" customFormat="1" ht="91.5" customHeight="1">
      <c r="A48" s="157" t="s">
        <v>121</v>
      </c>
      <c r="B48" s="158" t="s">
        <v>115</v>
      </c>
      <c r="C48" s="159" t="s">
        <v>122</v>
      </c>
      <c r="D48" s="160"/>
      <c r="E48" s="161"/>
      <c r="F48" s="159"/>
      <c r="G48" s="183"/>
      <c r="H48" s="184">
        <f>H49</f>
        <v>281</v>
      </c>
      <c r="I48" s="63">
        <f>I49</f>
        <v>0</v>
      </c>
      <c r="J48" s="237" t="e">
        <f>#REF!+I48</f>
        <v>#REF!</v>
      </c>
      <c r="K48" s="184">
        <f aca="true" t="shared" si="1" ref="K48:L50">K49</f>
        <v>0</v>
      </c>
      <c r="L48" s="184">
        <f t="shared" si="1"/>
        <v>281</v>
      </c>
    </row>
    <row r="49" spans="1:12" s="36" customFormat="1" ht="39" customHeight="1">
      <c r="A49" s="125" t="s">
        <v>372</v>
      </c>
      <c r="B49" s="2" t="s">
        <v>115</v>
      </c>
      <c r="C49" s="24" t="s">
        <v>122</v>
      </c>
      <c r="D49" s="23" t="s">
        <v>79</v>
      </c>
      <c r="E49" s="49" t="s">
        <v>165</v>
      </c>
      <c r="F49" s="24" t="s">
        <v>284</v>
      </c>
      <c r="G49" s="22"/>
      <c r="H49" s="171">
        <f>H50</f>
        <v>281</v>
      </c>
      <c r="I49" s="121">
        <f>I50</f>
        <v>0</v>
      </c>
      <c r="J49" s="238" t="e">
        <f>#REF!+I49</f>
        <v>#REF!</v>
      </c>
      <c r="K49" s="171">
        <f t="shared" si="1"/>
        <v>0</v>
      </c>
      <c r="L49" s="171">
        <f t="shared" si="1"/>
        <v>281</v>
      </c>
    </row>
    <row r="50" spans="1:12" s="36" customFormat="1" ht="60.75" customHeight="1">
      <c r="A50" s="125" t="s">
        <v>354</v>
      </c>
      <c r="B50" s="2" t="s">
        <v>115</v>
      </c>
      <c r="C50" s="24" t="s">
        <v>122</v>
      </c>
      <c r="D50" s="23" t="s">
        <v>79</v>
      </c>
      <c r="E50" s="49" t="s">
        <v>113</v>
      </c>
      <c r="F50" s="24" t="s">
        <v>284</v>
      </c>
      <c r="G50" s="22"/>
      <c r="H50" s="171">
        <f>H51</f>
        <v>281</v>
      </c>
      <c r="I50" s="121">
        <f>I52+I72</f>
        <v>0</v>
      </c>
      <c r="J50" s="241" t="e">
        <f>J52+J72</f>
        <v>#REF!</v>
      </c>
      <c r="K50" s="171">
        <f t="shared" si="1"/>
        <v>0</v>
      </c>
      <c r="L50" s="171">
        <f t="shared" si="1"/>
        <v>281</v>
      </c>
    </row>
    <row r="51" spans="1:12" s="36" customFormat="1" ht="18.75">
      <c r="A51" s="4" t="s">
        <v>339</v>
      </c>
      <c r="B51" s="5" t="s">
        <v>115</v>
      </c>
      <c r="C51" s="19" t="s">
        <v>122</v>
      </c>
      <c r="D51" s="18">
        <v>67</v>
      </c>
      <c r="E51" s="11">
        <v>3</v>
      </c>
      <c r="F51" s="19" t="s">
        <v>285</v>
      </c>
      <c r="G51" s="17"/>
      <c r="H51" s="172">
        <f>H53+H73</f>
        <v>281</v>
      </c>
      <c r="I51" s="121"/>
      <c r="J51" s="241"/>
      <c r="K51" s="172">
        <f>K53+K73</f>
        <v>0</v>
      </c>
      <c r="L51" s="172">
        <f>L53+L73</f>
        <v>281</v>
      </c>
    </row>
    <row r="52" spans="1:12" s="40" customFormat="1" ht="96.75" customHeight="1">
      <c r="A52" s="4" t="s">
        <v>394</v>
      </c>
      <c r="B52" s="5" t="s">
        <v>115</v>
      </c>
      <c r="C52" s="19" t="s">
        <v>122</v>
      </c>
      <c r="D52" s="18" t="s">
        <v>79</v>
      </c>
      <c r="E52" s="11" t="s">
        <v>113</v>
      </c>
      <c r="F52" s="19" t="s">
        <v>334</v>
      </c>
      <c r="G52" s="17"/>
      <c r="H52" s="172">
        <f>H53</f>
        <v>244</v>
      </c>
      <c r="I52" s="123">
        <f>I53</f>
        <v>0</v>
      </c>
      <c r="J52" s="238" t="e">
        <f>#REF!+I52</f>
        <v>#REF!</v>
      </c>
      <c r="K52" s="172">
        <f>K53</f>
        <v>0</v>
      </c>
      <c r="L52" s="172">
        <f>L53</f>
        <v>244</v>
      </c>
    </row>
    <row r="53" spans="1:12" s="40" customFormat="1" ht="19.5">
      <c r="A53" s="4" t="s">
        <v>167</v>
      </c>
      <c r="B53" s="5" t="s">
        <v>115</v>
      </c>
      <c r="C53" s="19" t="s">
        <v>122</v>
      </c>
      <c r="D53" s="18" t="s">
        <v>79</v>
      </c>
      <c r="E53" s="11" t="s">
        <v>113</v>
      </c>
      <c r="F53" s="19" t="s">
        <v>334</v>
      </c>
      <c r="G53" s="17">
        <v>540</v>
      </c>
      <c r="H53" s="172">
        <v>244</v>
      </c>
      <c r="I53" s="123">
        <v>0</v>
      </c>
      <c r="J53" s="238" t="e">
        <f>#REF!+I53</f>
        <v>#REF!</v>
      </c>
      <c r="K53" s="172">
        <v>0</v>
      </c>
      <c r="L53" s="172">
        <f>H53+K53</f>
        <v>244</v>
      </c>
    </row>
    <row r="54" spans="1:12" s="36" customFormat="1" ht="56.25" customHeight="1" hidden="1">
      <c r="A54" s="4" t="s">
        <v>83</v>
      </c>
      <c r="B54" s="5" t="s">
        <v>115</v>
      </c>
      <c r="C54" s="19" t="s">
        <v>122</v>
      </c>
      <c r="D54" s="18" t="s">
        <v>79</v>
      </c>
      <c r="E54" s="11" t="s">
        <v>113</v>
      </c>
      <c r="F54" s="19" t="s">
        <v>84</v>
      </c>
      <c r="G54" s="17"/>
      <c r="H54" s="172"/>
      <c r="I54" s="123">
        <f>I55</f>
        <v>0</v>
      </c>
      <c r="J54" s="238" t="e">
        <f>#REF!+I54</f>
        <v>#REF!</v>
      </c>
      <c r="K54" s="172"/>
      <c r="L54" s="172"/>
    </row>
    <row r="55" spans="1:12" s="40" customFormat="1" ht="19.5" customHeight="1" hidden="1">
      <c r="A55" s="4" t="s">
        <v>167</v>
      </c>
      <c r="B55" s="5" t="s">
        <v>115</v>
      </c>
      <c r="C55" s="19" t="s">
        <v>122</v>
      </c>
      <c r="D55" s="18" t="s">
        <v>79</v>
      </c>
      <c r="E55" s="11" t="s">
        <v>113</v>
      </c>
      <c r="F55" s="19" t="s">
        <v>84</v>
      </c>
      <c r="G55" s="17">
        <v>540</v>
      </c>
      <c r="H55" s="172"/>
      <c r="I55" s="123">
        <v>0</v>
      </c>
      <c r="J55" s="238" t="e">
        <f>#REF!+I55</f>
        <v>#REF!</v>
      </c>
      <c r="K55" s="172"/>
      <c r="L55" s="172"/>
    </row>
    <row r="56" spans="1:12" s="36" customFormat="1" ht="37.5" customHeight="1" hidden="1">
      <c r="A56" s="1" t="s">
        <v>123</v>
      </c>
      <c r="B56" s="2" t="s">
        <v>115</v>
      </c>
      <c r="C56" s="24" t="s">
        <v>124</v>
      </c>
      <c r="D56" s="23"/>
      <c r="E56" s="49"/>
      <c r="F56" s="24"/>
      <c r="G56" s="37"/>
      <c r="H56" s="171"/>
      <c r="I56" s="120">
        <f>I57</f>
        <v>0</v>
      </c>
      <c r="J56" s="238" t="e">
        <f>#REF!+I56</f>
        <v>#REF!</v>
      </c>
      <c r="K56" s="171"/>
      <c r="L56" s="171"/>
    </row>
    <row r="57" spans="1:12" s="36" customFormat="1" ht="37.5" customHeight="1" hidden="1">
      <c r="A57" s="7" t="s">
        <v>340</v>
      </c>
      <c r="B57" s="2" t="s">
        <v>115</v>
      </c>
      <c r="C57" s="24" t="s">
        <v>124</v>
      </c>
      <c r="D57" s="23" t="s">
        <v>85</v>
      </c>
      <c r="E57" s="49" t="s">
        <v>165</v>
      </c>
      <c r="F57" s="24" t="s">
        <v>166</v>
      </c>
      <c r="G57" s="17"/>
      <c r="H57" s="172"/>
      <c r="I57" s="121">
        <f>I58</f>
        <v>0</v>
      </c>
      <c r="J57" s="238" t="e">
        <f>#REF!+I57</f>
        <v>#REF!</v>
      </c>
      <c r="K57" s="172"/>
      <c r="L57" s="172"/>
    </row>
    <row r="58" spans="1:12" s="36" customFormat="1" ht="19.5" customHeight="1" hidden="1">
      <c r="A58" s="7" t="s">
        <v>339</v>
      </c>
      <c r="B58" s="5" t="s">
        <v>115</v>
      </c>
      <c r="C58" s="19" t="s">
        <v>124</v>
      </c>
      <c r="D58" s="23" t="s">
        <v>85</v>
      </c>
      <c r="E58" s="49" t="s">
        <v>86</v>
      </c>
      <c r="F58" s="24" t="s">
        <v>166</v>
      </c>
      <c r="G58" s="17"/>
      <c r="H58" s="172"/>
      <c r="I58" s="121">
        <f>I59</f>
        <v>0</v>
      </c>
      <c r="J58" s="238" t="e">
        <f>#REF!+I58</f>
        <v>#REF!</v>
      </c>
      <c r="K58" s="172"/>
      <c r="L58" s="172"/>
    </row>
    <row r="59" spans="1:12" s="36" customFormat="1" ht="93.75" customHeight="1" hidden="1">
      <c r="A59" s="8" t="s">
        <v>60</v>
      </c>
      <c r="B59" s="5" t="s">
        <v>115</v>
      </c>
      <c r="C59" s="19" t="s">
        <v>124</v>
      </c>
      <c r="D59" s="18" t="s">
        <v>85</v>
      </c>
      <c r="E59" s="11" t="s">
        <v>86</v>
      </c>
      <c r="F59" s="19" t="s">
        <v>99</v>
      </c>
      <c r="G59" s="17"/>
      <c r="H59" s="172"/>
      <c r="I59" s="122">
        <f>I60</f>
        <v>0</v>
      </c>
      <c r="J59" s="238" t="e">
        <f>#REF!+I59</f>
        <v>#REF!</v>
      </c>
      <c r="K59" s="172"/>
      <c r="L59" s="172"/>
    </row>
    <row r="60" spans="1:12" s="36" customFormat="1" ht="56.25" customHeight="1" hidden="1">
      <c r="A60" s="8" t="s">
        <v>192</v>
      </c>
      <c r="B60" s="5" t="s">
        <v>115</v>
      </c>
      <c r="C60" s="19" t="s">
        <v>124</v>
      </c>
      <c r="D60" s="18" t="s">
        <v>85</v>
      </c>
      <c r="E60" s="11" t="s">
        <v>86</v>
      </c>
      <c r="F60" s="19" t="s">
        <v>99</v>
      </c>
      <c r="G60" s="17">
        <v>244</v>
      </c>
      <c r="H60" s="172"/>
      <c r="I60" s="122">
        <v>0</v>
      </c>
      <c r="J60" s="238" t="e">
        <f>#REF!+I60</f>
        <v>#REF!</v>
      </c>
      <c r="K60" s="172"/>
      <c r="L60" s="172"/>
    </row>
    <row r="61" spans="1:12" s="36" customFormat="1" ht="19.5" customHeight="1" hidden="1">
      <c r="A61" s="1" t="s">
        <v>125</v>
      </c>
      <c r="B61" s="2" t="s">
        <v>115</v>
      </c>
      <c r="C61" s="24" t="s">
        <v>126</v>
      </c>
      <c r="D61" s="23"/>
      <c r="E61" s="49"/>
      <c r="F61" s="24"/>
      <c r="G61" s="37"/>
      <c r="H61" s="171"/>
      <c r="I61" s="120">
        <f>I62</f>
        <v>0</v>
      </c>
      <c r="J61" s="238" t="e">
        <f>#REF!+I61</f>
        <v>#REF!</v>
      </c>
      <c r="K61" s="171"/>
      <c r="L61" s="171"/>
    </row>
    <row r="62" spans="1:12" s="36" customFormat="1" ht="37.5" customHeight="1" hidden="1">
      <c r="A62" s="7" t="s">
        <v>341</v>
      </c>
      <c r="B62" s="2" t="s">
        <v>115</v>
      </c>
      <c r="C62" s="24" t="s">
        <v>126</v>
      </c>
      <c r="D62" s="23" t="s">
        <v>85</v>
      </c>
      <c r="E62" s="49" t="s">
        <v>165</v>
      </c>
      <c r="F62" s="24" t="s">
        <v>166</v>
      </c>
      <c r="G62" s="17"/>
      <c r="H62" s="172"/>
      <c r="I62" s="121">
        <f>I63</f>
        <v>0</v>
      </c>
      <c r="J62" s="238" t="e">
        <f>#REF!+I62</f>
        <v>#REF!</v>
      </c>
      <c r="K62" s="172"/>
      <c r="L62" s="172"/>
    </row>
    <row r="63" spans="1:12" s="36" customFormat="1" ht="19.5" customHeight="1" hidden="1">
      <c r="A63" s="7" t="s">
        <v>339</v>
      </c>
      <c r="B63" s="2" t="s">
        <v>115</v>
      </c>
      <c r="C63" s="24" t="s">
        <v>126</v>
      </c>
      <c r="D63" s="23" t="s">
        <v>85</v>
      </c>
      <c r="E63" s="49" t="s">
        <v>86</v>
      </c>
      <c r="F63" s="24" t="s">
        <v>166</v>
      </c>
      <c r="G63" s="22"/>
      <c r="H63" s="171"/>
      <c r="I63" s="121">
        <f>I64</f>
        <v>0</v>
      </c>
      <c r="J63" s="238" t="e">
        <f>#REF!+I63</f>
        <v>#REF!</v>
      </c>
      <c r="K63" s="171"/>
      <c r="L63" s="171"/>
    </row>
    <row r="64" spans="1:12" s="36" customFormat="1" ht="112.5" customHeight="1" hidden="1">
      <c r="A64" s="8" t="s">
        <v>61</v>
      </c>
      <c r="B64" s="5" t="s">
        <v>115</v>
      </c>
      <c r="C64" s="19" t="s">
        <v>126</v>
      </c>
      <c r="D64" s="18" t="s">
        <v>85</v>
      </c>
      <c r="E64" s="11" t="s">
        <v>86</v>
      </c>
      <c r="F64" s="19" t="s">
        <v>87</v>
      </c>
      <c r="G64" s="17"/>
      <c r="H64" s="172"/>
      <c r="I64" s="122">
        <f>I65</f>
        <v>0</v>
      </c>
      <c r="J64" s="238" t="e">
        <f>#REF!+I64</f>
        <v>#REF!</v>
      </c>
      <c r="K64" s="172"/>
      <c r="L64" s="172"/>
    </row>
    <row r="65" spans="1:12" s="36" customFormat="1" ht="19.5" customHeight="1" hidden="1">
      <c r="A65" s="8" t="s">
        <v>167</v>
      </c>
      <c r="B65" s="5" t="s">
        <v>115</v>
      </c>
      <c r="C65" s="19" t="s">
        <v>126</v>
      </c>
      <c r="D65" s="18" t="s">
        <v>85</v>
      </c>
      <c r="E65" s="11" t="s">
        <v>86</v>
      </c>
      <c r="F65" s="19" t="s">
        <v>87</v>
      </c>
      <c r="G65" s="17">
        <v>540</v>
      </c>
      <c r="H65" s="172"/>
      <c r="I65" s="122">
        <v>0</v>
      </c>
      <c r="J65" s="238" t="e">
        <f>#REF!+I65</f>
        <v>#REF!</v>
      </c>
      <c r="K65" s="172"/>
      <c r="L65" s="172"/>
    </row>
    <row r="66" spans="1:12" s="36" customFormat="1" ht="19.5" customHeight="1" hidden="1">
      <c r="A66" s="1" t="s">
        <v>125</v>
      </c>
      <c r="B66" s="2" t="s">
        <v>115</v>
      </c>
      <c r="C66" s="24" t="s">
        <v>126</v>
      </c>
      <c r="D66" s="23"/>
      <c r="E66" s="49"/>
      <c r="F66" s="24"/>
      <c r="G66" s="37"/>
      <c r="H66" s="171"/>
      <c r="I66" s="120">
        <f>I67</f>
        <v>0</v>
      </c>
      <c r="J66" s="238" t="e">
        <f>#REF!+I66</f>
        <v>#REF!</v>
      </c>
      <c r="K66" s="171"/>
      <c r="L66" s="171"/>
    </row>
    <row r="67" spans="1:12" s="36" customFormat="1" ht="37.5" customHeight="1" hidden="1">
      <c r="A67" s="7" t="s">
        <v>342</v>
      </c>
      <c r="B67" s="2" t="s">
        <v>115</v>
      </c>
      <c r="C67" s="24" t="s">
        <v>126</v>
      </c>
      <c r="D67" s="23" t="s">
        <v>85</v>
      </c>
      <c r="E67" s="49" t="s">
        <v>165</v>
      </c>
      <c r="F67" s="24" t="s">
        <v>166</v>
      </c>
      <c r="G67" s="17"/>
      <c r="H67" s="172"/>
      <c r="I67" s="121">
        <f>I68</f>
        <v>0</v>
      </c>
      <c r="J67" s="238" t="e">
        <f>#REF!+I67</f>
        <v>#REF!</v>
      </c>
      <c r="K67" s="172"/>
      <c r="L67" s="172"/>
    </row>
    <row r="68" spans="1:12" s="36" customFormat="1" ht="19.5" customHeight="1" hidden="1">
      <c r="A68" s="7" t="s">
        <v>339</v>
      </c>
      <c r="B68" s="5" t="s">
        <v>115</v>
      </c>
      <c r="C68" s="19" t="s">
        <v>126</v>
      </c>
      <c r="D68" s="23" t="s">
        <v>85</v>
      </c>
      <c r="E68" s="49" t="s">
        <v>86</v>
      </c>
      <c r="F68" s="24" t="s">
        <v>166</v>
      </c>
      <c r="G68" s="17"/>
      <c r="H68" s="172"/>
      <c r="I68" s="121">
        <f>I69</f>
        <v>0</v>
      </c>
      <c r="J68" s="238" t="e">
        <f>#REF!+I68</f>
        <v>#REF!</v>
      </c>
      <c r="K68" s="172"/>
      <c r="L68" s="172"/>
    </row>
    <row r="69" spans="1:12" s="36" customFormat="1" ht="75" customHeight="1" hidden="1">
      <c r="A69" s="8" t="s">
        <v>199</v>
      </c>
      <c r="B69" s="5" t="s">
        <v>115</v>
      </c>
      <c r="C69" s="19" t="s">
        <v>126</v>
      </c>
      <c r="D69" s="18" t="s">
        <v>85</v>
      </c>
      <c r="E69" s="11" t="s">
        <v>86</v>
      </c>
      <c r="F69" s="19" t="s">
        <v>81</v>
      </c>
      <c r="G69" s="17"/>
      <c r="H69" s="172"/>
      <c r="I69" s="122">
        <f>I70</f>
        <v>0</v>
      </c>
      <c r="J69" s="238" t="e">
        <f>#REF!+I69</f>
        <v>#REF!</v>
      </c>
      <c r="K69" s="172"/>
      <c r="L69" s="172"/>
    </row>
    <row r="70" spans="1:12" s="36" customFormat="1" ht="19.5" customHeight="1" hidden="1">
      <c r="A70" s="8" t="s">
        <v>198</v>
      </c>
      <c r="B70" s="5" t="s">
        <v>115</v>
      </c>
      <c r="C70" s="19" t="s">
        <v>126</v>
      </c>
      <c r="D70" s="18" t="s">
        <v>85</v>
      </c>
      <c r="E70" s="11" t="s">
        <v>86</v>
      </c>
      <c r="F70" s="19" t="s">
        <v>81</v>
      </c>
      <c r="G70" s="17">
        <v>870</v>
      </c>
      <c r="H70" s="172"/>
      <c r="I70" s="122">
        <v>0</v>
      </c>
      <c r="J70" s="238" t="e">
        <f>#REF!+I70</f>
        <v>#REF!</v>
      </c>
      <c r="K70" s="172"/>
      <c r="L70" s="172"/>
    </row>
    <row r="71" spans="1:12" s="36" customFormat="1" ht="19.5" customHeight="1" hidden="1">
      <c r="A71" s="4" t="s">
        <v>167</v>
      </c>
      <c r="B71" s="5" t="s">
        <v>115</v>
      </c>
      <c r="C71" s="19" t="s">
        <v>122</v>
      </c>
      <c r="D71" s="18" t="s">
        <v>79</v>
      </c>
      <c r="E71" s="11" t="s">
        <v>113</v>
      </c>
      <c r="F71" s="19" t="s">
        <v>285</v>
      </c>
      <c r="G71" s="17"/>
      <c r="H71" s="172"/>
      <c r="I71" s="122"/>
      <c r="J71" s="238"/>
      <c r="K71" s="172"/>
      <c r="L71" s="172"/>
    </row>
    <row r="72" spans="1:12" s="36" customFormat="1" ht="120" customHeight="1">
      <c r="A72" s="4" t="s">
        <v>393</v>
      </c>
      <c r="B72" s="5" t="s">
        <v>115</v>
      </c>
      <c r="C72" s="19" t="s">
        <v>122</v>
      </c>
      <c r="D72" s="18" t="s">
        <v>79</v>
      </c>
      <c r="E72" s="11" t="s">
        <v>113</v>
      </c>
      <c r="F72" s="19" t="s">
        <v>356</v>
      </c>
      <c r="G72" s="17"/>
      <c r="H72" s="172">
        <f>H73</f>
        <v>37</v>
      </c>
      <c r="I72" s="123">
        <f>I73</f>
        <v>0</v>
      </c>
      <c r="J72" s="238" t="e">
        <f>#REF!+I72</f>
        <v>#REF!</v>
      </c>
      <c r="K72" s="172">
        <f>K73</f>
        <v>0</v>
      </c>
      <c r="L72" s="172">
        <f>L73</f>
        <v>37</v>
      </c>
    </row>
    <row r="73" spans="1:12" s="36" customFormat="1" ht="25.5" customHeight="1">
      <c r="A73" s="4" t="s">
        <v>167</v>
      </c>
      <c r="B73" s="5" t="s">
        <v>115</v>
      </c>
      <c r="C73" s="19" t="s">
        <v>122</v>
      </c>
      <c r="D73" s="18" t="s">
        <v>79</v>
      </c>
      <c r="E73" s="11" t="s">
        <v>113</v>
      </c>
      <c r="F73" s="19" t="s">
        <v>356</v>
      </c>
      <c r="G73" s="17">
        <v>540</v>
      </c>
      <c r="H73" s="172">
        <v>37</v>
      </c>
      <c r="I73" s="123">
        <v>0</v>
      </c>
      <c r="J73" s="238" t="e">
        <f>#REF!+I73</f>
        <v>#REF!</v>
      </c>
      <c r="K73" s="172">
        <v>0</v>
      </c>
      <c r="L73" s="172">
        <f>H73+K73</f>
        <v>37</v>
      </c>
    </row>
    <row r="74" spans="1:12" s="36" customFormat="1" ht="25.5" customHeight="1">
      <c r="A74" s="157" t="s">
        <v>125</v>
      </c>
      <c r="B74" s="158" t="s">
        <v>115</v>
      </c>
      <c r="C74" s="159" t="s">
        <v>126</v>
      </c>
      <c r="D74" s="160"/>
      <c r="E74" s="161"/>
      <c r="F74" s="159"/>
      <c r="G74" s="162"/>
      <c r="H74" s="184">
        <f>H75</f>
        <v>15</v>
      </c>
      <c r="I74" s="123"/>
      <c r="J74" s="238"/>
      <c r="K74" s="184">
        <f>K75</f>
        <v>0</v>
      </c>
      <c r="L74" s="184">
        <f>L75</f>
        <v>15</v>
      </c>
    </row>
    <row r="75" spans="1:12" s="36" customFormat="1" ht="42.75" customHeight="1">
      <c r="A75" s="125" t="s">
        <v>343</v>
      </c>
      <c r="B75" s="108" t="s">
        <v>115</v>
      </c>
      <c r="C75" s="109" t="s">
        <v>126</v>
      </c>
      <c r="D75" s="129" t="s">
        <v>85</v>
      </c>
      <c r="E75" s="132" t="s">
        <v>165</v>
      </c>
      <c r="F75" s="109" t="s">
        <v>284</v>
      </c>
      <c r="G75" s="126"/>
      <c r="H75" s="174">
        <f>H76</f>
        <v>15</v>
      </c>
      <c r="I75" s="123"/>
      <c r="J75" s="238"/>
      <c r="K75" s="174">
        <f>K76</f>
        <v>0</v>
      </c>
      <c r="L75" s="174">
        <f>L76</f>
        <v>15</v>
      </c>
    </row>
    <row r="76" spans="1:12" s="36" customFormat="1" ht="25.5" customHeight="1">
      <c r="A76" s="125" t="s">
        <v>339</v>
      </c>
      <c r="B76" s="108" t="s">
        <v>115</v>
      </c>
      <c r="C76" s="109" t="s">
        <v>126</v>
      </c>
      <c r="D76" s="129" t="s">
        <v>85</v>
      </c>
      <c r="E76" s="132" t="s">
        <v>86</v>
      </c>
      <c r="F76" s="109" t="s">
        <v>284</v>
      </c>
      <c r="G76" s="126"/>
      <c r="H76" s="174">
        <f>H79</f>
        <v>15</v>
      </c>
      <c r="I76" s="123"/>
      <c r="J76" s="238"/>
      <c r="K76" s="174">
        <f>K77+K79</f>
        <v>0</v>
      </c>
      <c r="L76" s="174">
        <f>L77+L79</f>
        <v>15</v>
      </c>
    </row>
    <row r="77" spans="1:12" s="36" customFormat="1" ht="66" customHeight="1" hidden="1">
      <c r="A77" s="4" t="s">
        <v>448</v>
      </c>
      <c r="B77" s="5" t="s">
        <v>115</v>
      </c>
      <c r="C77" s="19" t="s">
        <v>126</v>
      </c>
      <c r="D77" s="18" t="s">
        <v>85</v>
      </c>
      <c r="E77" s="11" t="s">
        <v>86</v>
      </c>
      <c r="F77" s="111" t="s">
        <v>430</v>
      </c>
      <c r="G77" s="17"/>
      <c r="H77" s="172">
        <f>H78</f>
        <v>0</v>
      </c>
      <c r="I77" s="123"/>
      <c r="J77" s="238"/>
      <c r="K77" s="172">
        <f>K78</f>
        <v>0</v>
      </c>
      <c r="L77" s="172">
        <f>L78</f>
        <v>0</v>
      </c>
    </row>
    <row r="78" spans="1:12" s="36" customFormat="1" ht="25.5" customHeight="1" hidden="1">
      <c r="A78" s="4" t="s">
        <v>198</v>
      </c>
      <c r="B78" s="5" t="s">
        <v>115</v>
      </c>
      <c r="C78" s="19" t="s">
        <v>126</v>
      </c>
      <c r="D78" s="18" t="s">
        <v>85</v>
      </c>
      <c r="E78" s="11" t="s">
        <v>86</v>
      </c>
      <c r="F78" s="111" t="s">
        <v>430</v>
      </c>
      <c r="G78" s="17">
        <v>870</v>
      </c>
      <c r="H78" s="172">
        <v>0</v>
      </c>
      <c r="I78" s="123"/>
      <c r="J78" s="238"/>
      <c r="K78" s="172">
        <v>0</v>
      </c>
      <c r="L78" s="172">
        <f>H78+K78</f>
        <v>0</v>
      </c>
    </row>
    <row r="79" spans="1:12" s="36" customFormat="1" ht="66" customHeight="1">
      <c r="A79" s="4" t="s">
        <v>448</v>
      </c>
      <c r="B79" s="5" t="s">
        <v>115</v>
      </c>
      <c r="C79" s="19" t="s">
        <v>126</v>
      </c>
      <c r="D79" s="18" t="s">
        <v>85</v>
      </c>
      <c r="E79" s="11" t="s">
        <v>86</v>
      </c>
      <c r="F79" s="111" t="s">
        <v>459</v>
      </c>
      <c r="G79" s="17"/>
      <c r="H79" s="172">
        <f>H80</f>
        <v>15</v>
      </c>
      <c r="I79" s="123"/>
      <c r="J79" s="238"/>
      <c r="K79" s="172">
        <f>K80</f>
        <v>0</v>
      </c>
      <c r="L79" s="172">
        <f>L80</f>
        <v>15</v>
      </c>
    </row>
    <row r="80" spans="1:12" s="36" customFormat="1" ht="25.5" customHeight="1">
      <c r="A80" s="4" t="s">
        <v>198</v>
      </c>
      <c r="B80" s="5" t="s">
        <v>115</v>
      </c>
      <c r="C80" s="19" t="s">
        <v>126</v>
      </c>
      <c r="D80" s="18" t="s">
        <v>85</v>
      </c>
      <c r="E80" s="11" t="s">
        <v>86</v>
      </c>
      <c r="F80" s="111" t="s">
        <v>459</v>
      </c>
      <c r="G80" s="17">
        <v>870</v>
      </c>
      <c r="H80" s="172">
        <v>15</v>
      </c>
      <c r="I80" s="123"/>
      <c r="J80" s="238"/>
      <c r="K80" s="172">
        <v>0</v>
      </c>
      <c r="L80" s="172">
        <f>H80+K80</f>
        <v>15</v>
      </c>
    </row>
    <row r="81" spans="1:14" s="36" customFormat="1" ht="18.75">
      <c r="A81" s="157" t="s">
        <v>127</v>
      </c>
      <c r="B81" s="158" t="s">
        <v>115</v>
      </c>
      <c r="C81" s="159">
        <v>13</v>
      </c>
      <c r="D81" s="160"/>
      <c r="E81" s="161"/>
      <c r="F81" s="159"/>
      <c r="G81" s="183"/>
      <c r="H81" s="184">
        <f>H101+H106+H110+H116</f>
        <v>1056</v>
      </c>
      <c r="I81" s="63">
        <f>I82+I88+I93+I97+I101+I116</f>
        <v>80</v>
      </c>
      <c r="J81" s="243" t="e">
        <f>J82+J88+J93+J97+J101+J116</f>
        <v>#REF!</v>
      </c>
      <c r="K81" s="184">
        <f>K110+K101+K116+K106</f>
        <v>50</v>
      </c>
      <c r="L81" s="184">
        <f>L101+L106+L110+L116</f>
        <v>1106</v>
      </c>
      <c r="N81" s="150"/>
    </row>
    <row r="82" spans="1:12" s="43" customFormat="1" ht="93.75" customHeight="1" hidden="1">
      <c r="A82" s="70" t="s">
        <v>100</v>
      </c>
      <c r="B82" s="2" t="s">
        <v>115</v>
      </c>
      <c r="C82" s="24">
        <v>13</v>
      </c>
      <c r="D82" s="23" t="s">
        <v>115</v>
      </c>
      <c r="E82" s="49" t="s">
        <v>165</v>
      </c>
      <c r="F82" s="24" t="s">
        <v>166</v>
      </c>
      <c r="G82" s="54"/>
      <c r="H82" s="172"/>
      <c r="I82" s="38">
        <f>I83</f>
        <v>0</v>
      </c>
      <c r="J82" s="240" t="e">
        <f>#REF!+I82</f>
        <v>#REF!</v>
      </c>
      <c r="K82" s="172"/>
      <c r="L82" s="172"/>
    </row>
    <row r="83" spans="1:12" s="36" customFormat="1" ht="56.25" customHeight="1" hidden="1">
      <c r="A83" s="70" t="s">
        <v>101</v>
      </c>
      <c r="B83" s="2" t="s">
        <v>115</v>
      </c>
      <c r="C83" s="24">
        <v>13</v>
      </c>
      <c r="D83" s="23" t="s">
        <v>115</v>
      </c>
      <c r="E83" s="49" t="s">
        <v>111</v>
      </c>
      <c r="F83" s="24" t="s">
        <v>166</v>
      </c>
      <c r="G83" s="22"/>
      <c r="H83" s="171"/>
      <c r="I83" s="38">
        <f>I84+I86</f>
        <v>0</v>
      </c>
      <c r="J83" s="240" t="e">
        <f>#REF!+I83</f>
        <v>#REF!</v>
      </c>
      <c r="K83" s="171"/>
      <c r="L83" s="171"/>
    </row>
    <row r="84" spans="1:12" s="44" customFormat="1" ht="56.25" customHeight="1" hidden="1">
      <c r="A84" s="116" t="s">
        <v>102</v>
      </c>
      <c r="B84" s="5" t="s">
        <v>115</v>
      </c>
      <c r="C84" s="19">
        <v>13</v>
      </c>
      <c r="D84" s="18" t="s">
        <v>115</v>
      </c>
      <c r="E84" s="11" t="s">
        <v>111</v>
      </c>
      <c r="F84" s="19" t="s">
        <v>103</v>
      </c>
      <c r="G84" s="54"/>
      <c r="H84" s="172"/>
      <c r="I84" s="39">
        <f>I85</f>
        <v>0</v>
      </c>
      <c r="J84" s="240" t="e">
        <f>#REF!+I84</f>
        <v>#REF!</v>
      </c>
      <c r="K84" s="172"/>
      <c r="L84" s="172"/>
    </row>
    <row r="85" spans="1:12" s="44" customFormat="1" ht="56.25" customHeight="1" hidden="1">
      <c r="A85" s="8" t="s">
        <v>192</v>
      </c>
      <c r="B85" s="5" t="s">
        <v>115</v>
      </c>
      <c r="C85" s="19">
        <v>13</v>
      </c>
      <c r="D85" s="18" t="s">
        <v>115</v>
      </c>
      <c r="E85" s="11" t="s">
        <v>111</v>
      </c>
      <c r="F85" s="19" t="s">
        <v>103</v>
      </c>
      <c r="G85" s="17">
        <v>244</v>
      </c>
      <c r="H85" s="172"/>
      <c r="I85" s="39">
        <v>0</v>
      </c>
      <c r="J85" s="240" t="e">
        <f>#REF!+I85</f>
        <v>#REF!</v>
      </c>
      <c r="K85" s="172"/>
      <c r="L85" s="172"/>
    </row>
    <row r="86" spans="1:12" s="44" customFormat="1" ht="281.25" customHeight="1" hidden="1">
      <c r="A86" s="115" t="s">
        <v>70</v>
      </c>
      <c r="B86" s="5" t="s">
        <v>115</v>
      </c>
      <c r="C86" s="19">
        <v>13</v>
      </c>
      <c r="D86" s="18" t="s">
        <v>137</v>
      </c>
      <c r="E86" s="11" t="s">
        <v>163</v>
      </c>
      <c r="F86" s="19" t="s">
        <v>71</v>
      </c>
      <c r="G86" s="54"/>
      <c r="H86" s="172"/>
      <c r="I86" s="39">
        <f>I87</f>
        <v>0</v>
      </c>
      <c r="J86" s="240" t="e">
        <f>#REF!+I86</f>
        <v>#REF!</v>
      </c>
      <c r="K86" s="172"/>
      <c r="L86" s="172"/>
    </row>
    <row r="87" spans="1:12" s="44" customFormat="1" ht="19.5" customHeight="1" hidden="1">
      <c r="A87" s="8" t="s">
        <v>167</v>
      </c>
      <c r="B87" s="5" t="s">
        <v>115</v>
      </c>
      <c r="C87" s="19">
        <v>13</v>
      </c>
      <c r="D87" s="18" t="s">
        <v>137</v>
      </c>
      <c r="E87" s="11" t="s">
        <v>163</v>
      </c>
      <c r="F87" s="19" t="s">
        <v>71</v>
      </c>
      <c r="G87" s="17" t="s">
        <v>168</v>
      </c>
      <c r="H87" s="172"/>
      <c r="I87" s="39">
        <v>0</v>
      </c>
      <c r="J87" s="240" t="e">
        <f>#REF!+I87</f>
        <v>#REF!</v>
      </c>
      <c r="K87" s="172"/>
      <c r="L87" s="172"/>
    </row>
    <row r="88" spans="1:12" s="36" customFormat="1" ht="63.75" customHeight="1" hidden="1">
      <c r="A88" s="70" t="s">
        <v>23</v>
      </c>
      <c r="B88" s="2" t="s">
        <v>115</v>
      </c>
      <c r="C88" s="24">
        <v>13</v>
      </c>
      <c r="D88" s="23" t="s">
        <v>122</v>
      </c>
      <c r="E88" s="49" t="s">
        <v>165</v>
      </c>
      <c r="F88" s="24" t="s">
        <v>284</v>
      </c>
      <c r="G88" s="54"/>
      <c r="H88" s="172"/>
      <c r="I88" s="38">
        <f>I89</f>
        <v>0</v>
      </c>
      <c r="J88" s="240" t="e">
        <f>#REF!+I88</f>
        <v>#REF!</v>
      </c>
      <c r="K88" s="172"/>
      <c r="L88" s="172"/>
    </row>
    <row r="89" spans="1:12" s="36" customFormat="1" ht="56.25" customHeight="1" hidden="1">
      <c r="A89" s="70" t="s">
        <v>104</v>
      </c>
      <c r="B89" s="2" t="s">
        <v>115</v>
      </c>
      <c r="C89" s="24">
        <v>13</v>
      </c>
      <c r="D89" s="23" t="s">
        <v>122</v>
      </c>
      <c r="E89" s="49" t="s">
        <v>111</v>
      </c>
      <c r="F89" s="24" t="s">
        <v>284</v>
      </c>
      <c r="G89" s="22"/>
      <c r="H89" s="171"/>
      <c r="I89" s="38">
        <f>I91</f>
        <v>0</v>
      </c>
      <c r="J89" s="240" t="e">
        <f>#REF!+I89</f>
        <v>#REF!</v>
      </c>
      <c r="K89" s="171"/>
      <c r="L89" s="171"/>
    </row>
    <row r="90" spans="1:12" s="36" customFormat="1" ht="37.5" customHeight="1" hidden="1">
      <c r="A90" s="114" t="s">
        <v>303</v>
      </c>
      <c r="B90" s="2" t="s">
        <v>115</v>
      </c>
      <c r="C90" s="24">
        <v>13</v>
      </c>
      <c r="D90" s="23"/>
      <c r="E90" s="49"/>
      <c r="F90" s="24" t="s">
        <v>285</v>
      </c>
      <c r="G90" s="22"/>
      <c r="H90" s="171"/>
      <c r="I90" s="38"/>
      <c r="J90" s="240"/>
      <c r="K90" s="171"/>
      <c r="L90" s="171"/>
    </row>
    <row r="91" spans="1:12" s="40" customFormat="1" ht="58.5" customHeight="1" hidden="1">
      <c r="A91" s="116" t="s">
        <v>105</v>
      </c>
      <c r="B91" s="5" t="s">
        <v>115</v>
      </c>
      <c r="C91" s="19">
        <v>13</v>
      </c>
      <c r="D91" s="18" t="s">
        <v>122</v>
      </c>
      <c r="E91" s="11" t="s">
        <v>111</v>
      </c>
      <c r="F91" s="19" t="s">
        <v>288</v>
      </c>
      <c r="G91" s="54"/>
      <c r="H91" s="172"/>
      <c r="I91" s="39">
        <f>I92</f>
        <v>0</v>
      </c>
      <c r="J91" s="240" t="e">
        <f>#REF!+I91</f>
        <v>#REF!</v>
      </c>
      <c r="K91" s="172"/>
      <c r="L91" s="172"/>
    </row>
    <row r="92" spans="1:12" s="40" customFormat="1" ht="56.25" customHeight="1" hidden="1">
      <c r="A92" s="8" t="s">
        <v>201</v>
      </c>
      <c r="B92" s="5" t="s">
        <v>115</v>
      </c>
      <c r="C92" s="19">
        <v>13</v>
      </c>
      <c r="D92" s="18" t="s">
        <v>122</v>
      </c>
      <c r="E92" s="11" t="s">
        <v>111</v>
      </c>
      <c r="F92" s="19" t="s">
        <v>288</v>
      </c>
      <c r="G92" s="17">
        <v>240</v>
      </c>
      <c r="H92" s="172"/>
      <c r="I92" s="39">
        <v>0</v>
      </c>
      <c r="J92" s="240" t="e">
        <f>#REF!+I92</f>
        <v>#REF!</v>
      </c>
      <c r="K92" s="172"/>
      <c r="L92" s="172"/>
    </row>
    <row r="93" spans="1:12" s="40" customFormat="1" ht="59.25" customHeight="1" hidden="1">
      <c r="A93" s="70" t="s">
        <v>24</v>
      </c>
      <c r="B93" s="2" t="s">
        <v>115</v>
      </c>
      <c r="C93" s="24">
        <v>13</v>
      </c>
      <c r="D93" s="23" t="s">
        <v>124</v>
      </c>
      <c r="E93" s="49" t="s">
        <v>165</v>
      </c>
      <c r="F93" s="24" t="s">
        <v>166</v>
      </c>
      <c r="G93" s="54"/>
      <c r="H93" s="172"/>
      <c r="I93" s="38">
        <f>I94</f>
        <v>0</v>
      </c>
      <c r="J93" s="240" t="e">
        <f>#REF!+I93</f>
        <v>#REF!</v>
      </c>
      <c r="K93" s="172"/>
      <c r="L93" s="172"/>
    </row>
    <row r="94" spans="1:12" s="40" customFormat="1" ht="56.25" customHeight="1" hidden="1">
      <c r="A94" s="70" t="s">
        <v>106</v>
      </c>
      <c r="B94" s="2" t="s">
        <v>115</v>
      </c>
      <c r="C94" s="24">
        <v>13</v>
      </c>
      <c r="D94" s="23" t="s">
        <v>124</v>
      </c>
      <c r="E94" s="49" t="s">
        <v>111</v>
      </c>
      <c r="F94" s="24" t="s">
        <v>166</v>
      </c>
      <c r="G94" s="22"/>
      <c r="H94" s="171"/>
      <c r="I94" s="38">
        <f>I95</f>
        <v>0</v>
      </c>
      <c r="J94" s="240" t="e">
        <f>#REF!+I94</f>
        <v>#REF!</v>
      </c>
      <c r="K94" s="171"/>
      <c r="L94" s="171"/>
    </row>
    <row r="95" spans="1:12" s="40" customFormat="1" ht="81" customHeight="1" hidden="1">
      <c r="A95" s="116" t="s">
        <v>107</v>
      </c>
      <c r="B95" s="5" t="s">
        <v>115</v>
      </c>
      <c r="C95" s="19">
        <v>13</v>
      </c>
      <c r="D95" s="18" t="s">
        <v>124</v>
      </c>
      <c r="E95" s="11" t="s">
        <v>111</v>
      </c>
      <c r="F95" s="19" t="s">
        <v>73</v>
      </c>
      <c r="G95" s="54"/>
      <c r="H95" s="172"/>
      <c r="I95" s="39">
        <f>I96</f>
        <v>0</v>
      </c>
      <c r="J95" s="240" t="e">
        <f>#REF!+I95</f>
        <v>#REF!</v>
      </c>
      <c r="K95" s="172"/>
      <c r="L95" s="172"/>
    </row>
    <row r="96" spans="1:12" s="40" customFormat="1" ht="56.25" customHeight="1" hidden="1">
      <c r="A96" s="8" t="s">
        <v>201</v>
      </c>
      <c r="B96" s="5" t="s">
        <v>115</v>
      </c>
      <c r="C96" s="19">
        <v>13</v>
      </c>
      <c r="D96" s="18" t="s">
        <v>124</v>
      </c>
      <c r="E96" s="11" t="s">
        <v>111</v>
      </c>
      <c r="F96" s="19" t="s">
        <v>73</v>
      </c>
      <c r="G96" s="17">
        <v>240</v>
      </c>
      <c r="H96" s="172"/>
      <c r="I96" s="39">
        <v>0</v>
      </c>
      <c r="J96" s="240" t="e">
        <f>#REF!+I96</f>
        <v>#REF!</v>
      </c>
      <c r="K96" s="172"/>
      <c r="L96" s="172"/>
    </row>
    <row r="97" spans="1:12" s="40" customFormat="1" ht="81.75" customHeight="1" hidden="1">
      <c r="A97" s="70" t="s">
        <v>455</v>
      </c>
      <c r="B97" s="2" t="s">
        <v>115</v>
      </c>
      <c r="C97" s="24">
        <v>13</v>
      </c>
      <c r="D97" s="23" t="s">
        <v>137</v>
      </c>
      <c r="E97" s="49" t="s">
        <v>165</v>
      </c>
      <c r="F97" s="24" t="s">
        <v>166</v>
      </c>
      <c r="G97" s="54"/>
      <c r="H97" s="172"/>
      <c r="I97" s="38">
        <f>I98</f>
        <v>0</v>
      </c>
      <c r="J97" s="240" t="e">
        <f>#REF!+I97</f>
        <v>#REF!</v>
      </c>
      <c r="K97" s="172"/>
      <c r="L97" s="172"/>
    </row>
    <row r="98" spans="1:12" s="40" customFormat="1" ht="75" customHeight="1" hidden="1">
      <c r="A98" s="70" t="s">
        <v>108</v>
      </c>
      <c r="B98" s="2" t="s">
        <v>115</v>
      </c>
      <c r="C98" s="24">
        <v>13</v>
      </c>
      <c r="D98" s="23" t="s">
        <v>137</v>
      </c>
      <c r="E98" s="49" t="s">
        <v>111</v>
      </c>
      <c r="F98" s="24" t="s">
        <v>166</v>
      </c>
      <c r="G98" s="22"/>
      <c r="H98" s="171"/>
      <c r="I98" s="38">
        <f>I99</f>
        <v>0</v>
      </c>
      <c r="J98" s="240" t="e">
        <f>#REF!+I98</f>
        <v>#REF!</v>
      </c>
      <c r="K98" s="171"/>
      <c r="L98" s="171"/>
    </row>
    <row r="99" spans="1:12" s="40" customFormat="1" ht="112.5" customHeight="1" hidden="1">
      <c r="A99" s="116" t="s">
        <v>109</v>
      </c>
      <c r="B99" s="5" t="s">
        <v>115</v>
      </c>
      <c r="C99" s="19">
        <v>13</v>
      </c>
      <c r="D99" s="18" t="s">
        <v>137</v>
      </c>
      <c r="E99" s="11" t="s">
        <v>111</v>
      </c>
      <c r="F99" s="19" t="s">
        <v>191</v>
      </c>
      <c r="G99" s="54"/>
      <c r="H99" s="172"/>
      <c r="I99" s="39">
        <f>I100</f>
        <v>0</v>
      </c>
      <c r="J99" s="240" t="e">
        <f>#REF!+I99</f>
        <v>#REF!</v>
      </c>
      <c r="K99" s="172"/>
      <c r="L99" s="172"/>
    </row>
    <row r="100" spans="1:12" s="40" customFormat="1" ht="56.25" customHeight="1" hidden="1">
      <c r="A100" s="8" t="s">
        <v>201</v>
      </c>
      <c r="B100" s="5" t="s">
        <v>115</v>
      </c>
      <c r="C100" s="19">
        <v>13</v>
      </c>
      <c r="D100" s="18" t="s">
        <v>137</v>
      </c>
      <c r="E100" s="11" t="s">
        <v>111</v>
      </c>
      <c r="F100" s="19" t="s">
        <v>191</v>
      </c>
      <c r="G100" s="17">
        <v>240</v>
      </c>
      <c r="H100" s="172"/>
      <c r="I100" s="39">
        <v>0</v>
      </c>
      <c r="J100" s="240" t="e">
        <f>#REF!+I100</f>
        <v>#REF!</v>
      </c>
      <c r="K100" s="172"/>
      <c r="L100" s="172"/>
    </row>
    <row r="101" spans="1:12" s="40" customFormat="1" ht="122.25" customHeight="1">
      <c r="A101" s="131" t="s">
        <v>350</v>
      </c>
      <c r="B101" s="108" t="s">
        <v>115</v>
      </c>
      <c r="C101" s="109">
        <v>13</v>
      </c>
      <c r="D101" s="129" t="s">
        <v>130</v>
      </c>
      <c r="E101" s="132" t="s">
        <v>165</v>
      </c>
      <c r="F101" s="109" t="s">
        <v>284</v>
      </c>
      <c r="G101" s="136"/>
      <c r="H101" s="174">
        <f>H103</f>
        <v>30</v>
      </c>
      <c r="I101" s="121">
        <f>I102</f>
        <v>20</v>
      </c>
      <c r="J101" s="238" t="e">
        <f>#REF!+I101</f>
        <v>#REF!</v>
      </c>
      <c r="K101" s="174">
        <f>K103</f>
        <v>0</v>
      </c>
      <c r="L101" s="174">
        <f>L103</f>
        <v>30</v>
      </c>
    </row>
    <row r="102" spans="1:12" s="40" customFormat="1" ht="39" customHeight="1" hidden="1">
      <c r="A102" s="70"/>
      <c r="B102" s="2" t="s">
        <v>115</v>
      </c>
      <c r="C102" s="24">
        <v>13</v>
      </c>
      <c r="D102" s="23" t="s">
        <v>130</v>
      </c>
      <c r="E102" s="49" t="s">
        <v>165</v>
      </c>
      <c r="F102" s="24" t="s">
        <v>284</v>
      </c>
      <c r="G102" s="22"/>
      <c r="H102" s="171"/>
      <c r="I102" s="121">
        <f>I104</f>
        <v>20</v>
      </c>
      <c r="J102" s="238" t="e">
        <f>#REF!+I102</f>
        <v>#REF!</v>
      </c>
      <c r="K102" s="171"/>
      <c r="L102" s="171"/>
    </row>
    <row r="103" spans="1:12" s="40" customFormat="1" ht="66" customHeight="1">
      <c r="A103" s="114" t="s">
        <v>380</v>
      </c>
      <c r="B103" s="2" t="s">
        <v>115</v>
      </c>
      <c r="C103" s="24">
        <v>13</v>
      </c>
      <c r="D103" s="23" t="s">
        <v>130</v>
      </c>
      <c r="E103" s="49" t="s">
        <v>165</v>
      </c>
      <c r="F103" s="24" t="s">
        <v>285</v>
      </c>
      <c r="G103" s="22"/>
      <c r="H103" s="171">
        <f>H104</f>
        <v>30</v>
      </c>
      <c r="I103" s="121"/>
      <c r="J103" s="238"/>
      <c r="K103" s="171">
        <f>K104</f>
        <v>0</v>
      </c>
      <c r="L103" s="171">
        <f>L104</f>
        <v>30</v>
      </c>
    </row>
    <row r="104" spans="1:12" s="40" customFormat="1" ht="65.25" customHeight="1">
      <c r="A104" s="116" t="s">
        <v>327</v>
      </c>
      <c r="B104" s="5" t="s">
        <v>115</v>
      </c>
      <c r="C104" s="19">
        <v>13</v>
      </c>
      <c r="D104" s="18" t="s">
        <v>130</v>
      </c>
      <c r="E104" s="11" t="s">
        <v>165</v>
      </c>
      <c r="F104" s="19" t="s">
        <v>391</v>
      </c>
      <c r="G104" s="54"/>
      <c r="H104" s="172">
        <f>H105</f>
        <v>30</v>
      </c>
      <c r="I104" s="122">
        <f>I105</f>
        <v>20</v>
      </c>
      <c r="J104" s="238" t="e">
        <f>#REF!+I104</f>
        <v>#REF!</v>
      </c>
      <c r="K104" s="172">
        <f>K105</f>
        <v>0</v>
      </c>
      <c r="L104" s="172">
        <f>L105</f>
        <v>30</v>
      </c>
    </row>
    <row r="105" spans="1:12" s="40" customFormat="1" ht="71.25" customHeight="1">
      <c r="A105" s="8" t="s">
        <v>201</v>
      </c>
      <c r="B105" s="5" t="s">
        <v>115</v>
      </c>
      <c r="C105" s="19">
        <v>13</v>
      </c>
      <c r="D105" s="18" t="s">
        <v>130</v>
      </c>
      <c r="E105" s="11" t="s">
        <v>165</v>
      </c>
      <c r="F105" s="19" t="s">
        <v>391</v>
      </c>
      <c r="G105" s="17">
        <v>240</v>
      </c>
      <c r="H105" s="172">
        <v>30</v>
      </c>
      <c r="I105" s="122">
        <v>20</v>
      </c>
      <c r="J105" s="238" t="e">
        <f>#REF!+I105</f>
        <v>#REF!</v>
      </c>
      <c r="K105" s="172">
        <v>0</v>
      </c>
      <c r="L105" s="172">
        <f>H105+K105</f>
        <v>30</v>
      </c>
    </row>
    <row r="106" spans="1:12" s="40" customFormat="1" ht="151.5" customHeight="1">
      <c r="A106" s="7" t="s">
        <v>409</v>
      </c>
      <c r="B106" s="2" t="s">
        <v>115</v>
      </c>
      <c r="C106" s="24" t="s">
        <v>72</v>
      </c>
      <c r="D106" s="23" t="s">
        <v>72</v>
      </c>
      <c r="E106" s="49" t="s">
        <v>165</v>
      </c>
      <c r="F106" s="24" t="s">
        <v>284</v>
      </c>
      <c r="G106" s="22"/>
      <c r="H106" s="171">
        <f>H107</f>
        <v>38</v>
      </c>
      <c r="I106" s="122"/>
      <c r="J106" s="238"/>
      <c r="K106" s="171">
        <f aca="true" t="shared" si="2" ref="K106:L108">K107</f>
        <v>0</v>
      </c>
      <c r="L106" s="171">
        <f t="shared" si="2"/>
        <v>38</v>
      </c>
    </row>
    <row r="107" spans="1:12" s="40" customFormat="1" ht="62.25" customHeight="1">
      <c r="A107" s="7" t="s">
        <v>411</v>
      </c>
      <c r="B107" s="2" t="s">
        <v>115</v>
      </c>
      <c r="C107" s="24" t="s">
        <v>72</v>
      </c>
      <c r="D107" s="23" t="s">
        <v>72</v>
      </c>
      <c r="E107" s="49" t="s">
        <v>165</v>
      </c>
      <c r="F107" s="24" t="s">
        <v>285</v>
      </c>
      <c r="G107" s="22"/>
      <c r="H107" s="171">
        <f>H108</f>
        <v>38</v>
      </c>
      <c r="I107" s="122"/>
      <c r="J107" s="238"/>
      <c r="K107" s="171">
        <f t="shared" si="2"/>
        <v>0</v>
      </c>
      <c r="L107" s="171">
        <f t="shared" si="2"/>
        <v>38</v>
      </c>
    </row>
    <row r="108" spans="1:12" s="40" customFormat="1" ht="69" customHeight="1">
      <c r="A108" s="8" t="s">
        <v>412</v>
      </c>
      <c r="B108" s="5" t="s">
        <v>115</v>
      </c>
      <c r="C108" s="19" t="s">
        <v>72</v>
      </c>
      <c r="D108" s="18" t="s">
        <v>72</v>
      </c>
      <c r="E108" s="11" t="s">
        <v>165</v>
      </c>
      <c r="F108" s="19" t="s">
        <v>410</v>
      </c>
      <c r="G108" s="17"/>
      <c r="H108" s="172">
        <f>H109</f>
        <v>38</v>
      </c>
      <c r="I108" s="122"/>
      <c r="J108" s="238"/>
      <c r="K108" s="172">
        <f t="shared" si="2"/>
        <v>0</v>
      </c>
      <c r="L108" s="172">
        <f t="shared" si="2"/>
        <v>38</v>
      </c>
    </row>
    <row r="109" spans="1:12" s="40" customFormat="1" ht="56.25" customHeight="1">
      <c r="A109" s="8" t="s">
        <v>201</v>
      </c>
      <c r="B109" s="5" t="s">
        <v>115</v>
      </c>
      <c r="C109" s="19" t="s">
        <v>72</v>
      </c>
      <c r="D109" s="18" t="s">
        <v>72</v>
      </c>
      <c r="E109" s="11" t="s">
        <v>165</v>
      </c>
      <c r="F109" s="19" t="s">
        <v>410</v>
      </c>
      <c r="G109" s="17">
        <v>240</v>
      </c>
      <c r="H109" s="172">
        <v>38</v>
      </c>
      <c r="I109" s="122"/>
      <c r="J109" s="238"/>
      <c r="K109" s="172">
        <v>0</v>
      </c>
      <c r="L109" s="172">
        <f>H109+K109</f>
        <v>38</v>
      </c>
    </row>
    <row r="110" spans="1:12" s="40" customFormat="1" ht="36.75" customHeight="1">
      <c r="A110" s="125" t="s">
        <v>372</v>
      </c>
      <c r="B110" s="108" t="s">
        <v>115</v>
      </c>
      <c r="C110" s="109" t="s">
        <v>72</v>
      </c>
      <c r="D110" s="129">
        <v>67</v>
      </c>
      <c r="E110" s="132" t="s">
        <v>165</v>
      </c>
      <c r="F110" s="109" t="s">
        <v>284</v>
      </c>
      <c r="G110" s="126"/>
      <c r="H110" s="174">
        <f>H111</f>
        <v>493.9</v>
      </c>
      <c r="I110" s="39"/>
      <c r="J110" s="240"/>
      <c r="K110" s="174">
        <f aca="true" t="shared" si="3" ref="K110:L112">K111</f>
        <v>0</v>
      </c>
      <c r="L110" s="174">
        <f t="shared" si="3"/>
        <v>493.9</v>
      </c>
    </row>
    <row r="111" spans="1:12" s="40" customFormat="1" ht="37.5">
      <c r="A111" s="125" t="s">
        <v>354</v>
      </c>
      <c r="B111" s="110" t="s">
        <v>115</v>
      </c>
      <c r="C111" s="111" t="s">
        <v>72</v>
      </c>
      <c r="D111" s="128">
        <v>67</v>
      </c>
      <c r="E111" s="69">
        <v>3</v>
      </c>
      <c r="F111" s="111" t="s">
        <v>284</v>
      </c>
      <c r="G111" s="65"/>
      <c r="H111" s="175">
        <f>H112</f>
        <v>493.9</v>
      </c>
      <c r="I111" s="39"/>
      <c r="J111" s="240"/>
      <c r="K111" s="175">
        <f t="shared" si="3"/>
        <v>0</v>
      </c>
      <c r="L111" s="175">
        <f t="shared" si="3"/>
        <v>493.9</v>
      </c>
    </row>
    <row r="112" spans="1:12" s="40" customFormat="1" ht="19.5">
      <c r="A112" s="125" t="s">
        <v>339</v>
      </c>
      <c r="B112" s="110" t="s">
        <v>115</v>
      </c>
      <c r="C112" s="111" t="s">
        <v>72</v>
      </c>
      <c r="D112" s="128">
        <v>67</v>
      </c>
      <c r="E112" s="69">
        <v>3</v>
      </c>
      <c r="F112" s="111" t="s">
        <v>285</v>
      </c>
      <c r="G112" s="65"/>
      <c r="H112" s="175">
        <f>H113</f>
        <v>493.9</v>
      </c>
      <c r="I112" s="39"/>
      <c r="J112" s="240"/>
      <c r="K112" s="175">
        <f t="shared" si="3"/>
        <v>0</v>
      </c>
      <c r="L112" s="175">
        <f t="shared" si="3"/>
        <v>493.9</v>
      </c>
    </row>
    <row r="113" spans="1:12" s="40" customFormat="1" ht="135" customHeight="1">
      <c r="A113" s="66" t="s">
        <v>395</v>
      </c>
      <c r="B113" s="110" t="s">
        <v>115</v>
      </c>
      <c r="C113" s="111" t="s">
        <v>72</v>
      </c>
      <c r="D113" s="128" t="s">
        <v>79</v>
      </c>
      <c r="E113" s="69" t="s">
        <v>113</v>
      </c>
      <c r="F113" s="111" t="s">
        <v>347</v>
      </c>
      <c r="G113" s="65"/>
      <c r="H113" s="175">
        <f>H114+H115</f>
        <v>493.9</v>
      </c>
      <c r="I113" s="39"/>
      <c r="J113" s="240"/>
      <c r="K113" s="175">
        <f>K114+K115</f>
        <v>0</v>
      </c>
      <c r="L113" s="175">
        <f>L114+L115</f>
        <v>493.9</v>
      </c>
    </row>
    <row r="114" spans="1:12" s="40" customFormat="1" ht="62.25" customHeight="1">
      <c r="A114" s="66" t="s">
        <v>202</v>
      </c>
      <c r="B114" s="110" t="s">
        <v>115</v>
      </c>
      <c r="C114" s="111" t="s">
        <v>72</v>
      </c>
      <c r="D114" s="128" t="s">
        <v>79</v>
      </c>
      <c r="E114" s="69" t="s">
        <v>113</v>
      </c>
      <c r="F114" s="111" t="s">
        <v>347</v>
      </c>
      <c r="G114" s="65">
        <v>120</v>
      </c>
      <c r="H114" s="175">
        <v>493</v>
      </c>
      <c r="I114" s="39"/>
      <c r="J114" s="240"/>
      <c r="K114" s="175">
        <v>0</v>
      </c>
      <c r="L114" s="175">
        <f>H114+K114</f>
        <v>493</v>
      </c>
    </row>
    <row r="115" spans="1:12" s="40" customFormat="1" ht="60.75" customHeight="1">
      <c r="A115" s="68" t="s">
        <v>201</v>
      </c>
      <c r="B115" s="110" t="s">
        <v>115</v>
      </c>
      <c r="C115" s="111" t="s">
        <v>72</v>
      </c>
      <c r="D115" s="128">
        <v>67</v>
      </c>
      <c r="E115" s="69">
        <v>3</v>
      </c>
      <c r="F115" s="111" t="s">
        <v>347</v>
      </c>
      <c r="G115" s="65">
        <v>240</v>
      </c>
      <c r="H115" s="175">
        <v>0.9</v>
      </c>
      <c r="I115" s="39"/>
      <c r="J115" s="240"/>
      <c r="K115" s="175">
        <v>0</v>
      </c>
      <c r="L115" s="175">
        <f>H115+K115</f>
        <v>0.9</v>
      </c>
    </row>
    <row r="116" spans="1:12" s="36" customFormat="1" ht="42.75" customHeight="1">
      <c r="A116" s="127" t="s">
        <v>343</v>
      </c>
      <c r="B116" s="108" t="s">
        <v>115</v>
      </c>
      <c r="C116" s="109">
        <v>13</v>
      </c>
      <c r="D116" s="129" t="s">
        <v>85</v>
      </c>
      <c r="E116" s="132" t="s">
        <v>165</v>
      </c>
      <c r="F116" s="109" t="s">
        <v>284</v>
      </c>
      <c r="G116" s="65"/>
      <c r="H116" s="174">
        <f>H117</f>
        <v>494.1</v>
      </c>
      <c r="I116" s="121">
        <f>I117</f>
        <v>60</v>
      </c>
      <c r="J116" s="238" t="e">
        <f>#REF!+I116</f>
        <v>#REF!</v>
      </c>
      <c r="K116" s="174">
        <f aca="true" t="shared" si="4" ref="K116:L118">K117</f>
        <v>50</v>
      </c>
      <c r="L116" s="174">
        <f t="shared" si="4"/>
        <v>544.1</v>
      </c>
    </row>
    <row r="117" spans="1:12" s="36" customFormat="1" ht="18.75">
      <c r="A117" s="7" t="s">
        <v>339</v>
      </c>
      <c r="B117" s="2" t="s">
        <v>115</v>
      </c>
      <c r="C117" s="24">
        <v>13</v>
      </c>
      <c r="D117" s="23" t="s">
        <v>85</v>
      </c>
      <c r="E117" s="49" t="s">
        <v>86</v>
      </c>
      <c r="F117" s="24" t="s">
        <v>284</v>
      </c>
      <c r="G117" s="22"/>
      <c r="H117" s="171">
        <f>H118</f>
        <v>494.1</v>
      </c>
      <c r="I117" s="121">
        <f>I119+I136</f>
        <v>60</v>
      </c>
      <c r="J117" s="241" t="e">
        <f>J119+J136</f>
        <v>#REF!</v>
      </c>
      <c r="K117" s="171">
        <f t="shared" si="4"/>
        <v>50</v>
      </c>
      <c r="L117" s="171">
        <f t="shared" si="4"/>
        <v>544.1</v>
      </c>
    </row>
    <row r="118" spans="1:12" s="36" customFormat="1" ht="18.75">
      <c r="A118" s="7" t="s">
        <v>338</v>
      </c>
      <c r="B118" s="2" t="s">
        <v>115</v>
      </c>
      <c r="C118" s="24">
        <v>13</v>
      </c>
      <c r="D118" s="23" t="s">
        <v>85</v>
      </c>
      <c r="E118" s="49" t="s">
        <v>86</v>
      </c>
      <c r="F118" s="24" t="s">
        <v>285</v>
      </c>
      <c r="G118" s="22"/>
      <c r="H118" s="171">
        <f>H119</f>
        <v>494.1</v>
      </c>
      <c r="I118" s="121"/>
      <c r="J118" s="241"/>
      <c r="K118" s="171">
        <f t="shared" si="4"/>
        <v>50</v>
      </c>
      <c r="L118" s="171">
        <f t="shared" si="4"/>
        <v>544.1</v>
      </c>
    </row>
    <row r="119" spans="1:12" s="44" customFormat="1" ht="41.25" customHeight="1">
      <c r="A119" s="8" t="s">
        <v>329</v>
      </c>
      <c r="B119" s="18" t="s">
        <v>115</v>
      </c>
      <c r="C119" s="19">
        <v>13</v>
      </c>
      <c r="D119" s="18" t="s">
        <v>85</v>
      </c>
      <c r="E119" s="11" t="s">
        <v>86</v>
      </c>
      <c r="F119" s="19" t="s">
        <v>362</v>
      </c>
      <c r="G119" s="17"/>
      <c r="H119" s="172">
        <f>H120+H121</f>
        <v>494.1</v>
      </c>
      <c r="I119" s="122">
        <f>I120</f>
        <v>60</v>
      </c>
      <c r="J119" s="238" t="e">
        <f>#REF!+I119</f>
        <v>#REF!</v>
      </c>
      <c r="K119" s="172">
        <f>K120+K121</f>
        <v>50</v>
      </c>
      <c r="L119" s="172">
        <f>L120+L121</f>
        <v>544.1</v>
      </c>
    </row>
    <row r="120" spans="1:12" s="44" customFormat="1" ht="65.25" customHeight="1">
      <c r="A120" s="8" t="s">
        <v>201</v>
      </c>
      <c r="B120" s="18" t="s">
        <v>115</v>
      </c>
      <c r="C120" s="19">
        <v>13</v>
      </c>
      <c r="D120" s="18" t="s">
        <v>85</v>
      </c>
      <c r="E120" s="11" t="s">
        <v>86</v>
      </c>
      <c r="F120" s="19" t="s">
        <v>362</v>
      </c>
      <c r="G120" s="17">
        <v>240</v>
      </c>
      <c r="H120" s="172">
        <v>460</v>
      </c>
      <c r="I120" s="122">
        <v>60</v>
      </c>
      <c r="J120" s="238" t="e">
        <f>#REF!+I120</f>
        <v>#REF!</v>
      </c>
      <c r="K120" s="175">
        <v>0</v>
      </c>
      <c r="L120" s="172">
        <f>H120+K120</f>
        <v>460</v>
      </c>
    </row>
    <row r="121" spans="1:12" s="44" customFormat="1" ht="38.25" customHeight="1">
      <c r="A121" s="8" t="s">
        <v>363</v>
      </c>
      <c r="B121" s="18" t="s">
        <v>115</v>
      </c>
      <c r="C121" s="19">
        <v>13</v>
      </c>
      <c r="D121" s="18" t="s">
        <v>85</v>
      </c>
      <c r="E121" s="11" t="s">
        <v>86</v>
      </c>
      <c r="F121" s="19" t="s">
        <v>362</v>
      </c>
      <c r="G121" s="17">
        <v>850</v>
      </c>
      <c r="H121" s="172">
        <v>34.1</v>
      </c>
      <c r="I121" s="39"/>
      <c r="J121" s="240"/>
      <c r="K121" s="172">
        <v>50</v>
      </c>
      <c r="L121" s="172">
        <f>H121+K121</f>
        <v>84.1</v>
      </c>
    </row>
    <row r="122" spans="1:12" s="44" customFormat="1" ht="56.25" customHeight="1" hidden="1">
      <c r="A122" s="8"/>
      <c r="B122" s="18" t="s">
        <v>115</v>
      </c>
      <c r="C122" s="19">
        <v>13</v>
      </c>
      <c r="D122" s="18"/>
      <c r="E122" s="11"/>
      <c r="F122" s="19"/>
      <c r="G122" s="17"/>
      <c r="H122" s="172"/>
      <c r="I122" s="39"/>
      <c r="J122" s="240"/>
      <c r="K122" s="172"/>
      <c r="L122" s="172"/>
    </row>
    <row r="123" spans="1:12" s="44" customFormat="1" ht="75" customHeight="1" hidden="1">
      <c r="A123" s="8"/>
      <c r="B123" s="18" t="s">
        <v>115</v>
      </c>
      <c r="C123" s="19">
        <v>13</v>
      </c>
      <c r="D123" s="18"/>
      <c r="E123" s="11"/>
      <c r="F123" s="19"/>
      <c r="G123" s="17"/>
      <c r="H123" s="172"/>
      <c r="I123" s="39"/>
      <c r="J123" s="240"/>
      <c r="K123" s="172"/>
      <c r="L123" s="172"/>
    </row>
    <row r="124" spans="1:12" s="44" customFormat="1" ht="56.25" customHeight="1" hidden="1">
      <c r="A124" s="8"/>
      <c r="B124" s="18" t="s">
        <v>115</v>
      </c>
      <c r="C124" s="19">
        <v>13</v>
      </c>
      <c r="D124" s="18"/>
      <c r="E124" s="11"/>
      <c r="F124" s="19"/>
      <c r="G124" s="17"/>
      <c r="H124" s="172"/>
      <c r="I124" s="39"/>
      <c r="J124" s="240"/>
      <c r="K124" s="172"/>
      <c r="L124" s="172"/>
    </row>
    <row r="125" spans="1:12" s="44" customFormat="1" ht="112.5" customHeight="1" hidden="1">
      <c r="A125" s="8"/>
      <c r="B125" s="18" t="s">
        <v>115</v>
      </c>
      <c r="C125" s="19">
        <v>13</v>
      </c>
      <c r="D125" s="18"/>
      <c r="E125" s="11"/>
      <c r="F125" s="19"/>
      <c r="G125" s="17"/>
      <c r="H125" s="172"/>
      <c r="I125" s="39"/>
      <c r="J125" s="240"/>
      <c r="K125" s="172"/>
      <c r="L125" s="172"/>
    </row>
    <row r="126" spans="1:12" s="44" customFormat="1" ht="19.5" customHeight="1" hidden="1">
      <c r="A126" s="8"/>
      <c r="B126" s="18" t="s">
        <v>115</v>
      </c>
      <c r="C126" s="19">
        <v>13</v>
      </c>
      <c r="D126" s="18"/>
      <c r="E126" s="11"/>
      <c r="F126" s="19"/>
      <c r="G126" s="17"/>
      <c r="H126" s="172"/>
      <c r="I126" s="39"/>
      <c r="J126" s="240"/>
      <c r="K126" s="172"/>
      <c r="L126" s="172"/>
    </row>
    <row r="127" spans="1:12" s="44" customFormat="1" ht="112.5" customHeight="1" hidden="1">
      <c r="A127" s="8"/>
      <c r="B127" s="18" t="s">
        <v>115</v>
      </c>
      <c r="C127" s="19">
        <v>13</v>
      </c>
      <c r="D127" s="18"/>
      <c r="E127" s="11"/>
      <c r="F127" s="19"/>
      <c r="G127" s="17"/>
      <c r="H127" s="172"/>
      <c r="I127" s="39"/>
      <c r="J127" s="240"/>
      <c r="K127" s="172"/>
      <c r="L127" s="172"/>
    </row>
    <row r="128" spans="1:12" s="44" customFormat="1" ht="19.5" customHeight="1" hidden="1">
      <c r="A128" s="8"/>
      <c r="B128" s="18" t="s">
        <v>115</v>
      </c>
      <c r="C128" s="19">
        <v>13</v>
      </c>
      <c r="D128" s="18"/>
      <c r="E128" s="11"/>
      <c r="F128" s="19"/>
      <c r="G128" s="17"/>
      <c r="H128" s="172"/>
      <c r="I128" s="39"/>
      <c r="J128" s="240"/>
      <c r="K128" s="172"/>
      <c r="L128" s="172"/>
    </row>
    <row r="129" spans="1:12" s="44" customFormat="1" ht="131.25" customHeight="1" hidden="1">
      <c r="A129" s="8"/>
      <c r="B129" s="18" t="s">
        <v>115</v>
      </c>
      <c r="C129" s="19">
        <v>13</v>
      </c>
      <c r="D129" s="18"/>
      <c r="E129" s="11"/>
      <c r="F129" s="19"/>
      <c r="G129" s="17"/>
      <c r="H129" s="172"/>
      <c r="I129" s="39"/>
      <c r="J129" s="240"/>
      <c r="K129" s="172"/>
      <c r="L129" s="172"/>
    </row>
    <row r="130" spans="1:12" s="44" customFormat="1" ht="19.5" customHeight="1" hidden="1">
      <c r="A130" s="8"/>
      <c r="B130" s="18" t="s">
        <v>115</v>
      </c>
      <c r="C130" s="19">
        <v>13</v>
      </c>
      <c r="D130" s="18"/>
      <c r="E130" s="11"/>
      <c r="F130" s="19"/>
      <c r="G130" s="17"/>
      <c r="H130" s="172"/>
      <c r="I130" s="39"/>
      <c r="J130" s="240"/>
      <c r="K130" s="172"/>
      <c r="L130" s="172"/>
    </row>
    <row r="131" spans="1:12" s="44" customFormat="1" ht="93.75" customHeight="1" hidden="1">
      <c r="A131" s="8"/>
      <c r="B131" s="18" t="s">
        <v>115</v>
      </c>
      <c r="C131" s="19">
        <v>13</v>
      </c>
      <c r="D131" s="18"/>
      <c r="E131" s="11"/>
      <c r="F131" s="19"/>
      <c r="G131" s="17"/>
      <c r="H131" s="172"/>
      <c r="I131" s="39"/>
      <c r="J131" s="240"/>
      <c r="K131" s="172"/>
      <c r="L131" s="172"/>
    </row>
    <row r="132" spans="1:12" s="44" customFormat="1" ht="19.5" customHeight="1" hidden="1">
      <c r="A132" s="8"/>
      <c r="B132" s="18" t="s">
        <v>115</v>
      </c>
      <c r="C132" s="19">
        <v>13</v>
      </c>
      <c r="D132" s="18"/>
      <c r="E132" s="11"/>
      <c r="F132" s="19"/>
      <c r="G132" s="17"/>
      <c r="H132" s="172"/>
      <c r="I132" s="39"/>
      <c r="J132" s="240"/>
      <c r="K132" s="172"/>
      <c r="L132" s="172"/>
    </row>
    <row r="133" spans="1:12" s="44" customFormat="1" ht="93.75" customHeight="1" hidden="1">
      <c r="A133" s="8"/>
      <c r="B133" s="18" t="s">
        <v>115</v>
      </c>
      <c r="C133" s="19">
        <v>13</v>
      </c>
      <c r="D133" s="18"/>
      <c r="E133" s="11"/>
      <c r="F133" s="19"/>
      <c r="G133" s="17"/>
      <c r="H133" s="172"/>
      <c r="I133" s="39"/>
      <c r="J133" s="240"/>
      <c r="K133" s="172"/>
      <c r="L133" s="172"/>
    </row>
    <row r="134" spans="1:12" s="44" customFormat="1" ht="19.5" customHeight="1" hidden="1">
      <c r="A134" s="8"/>
      <c r="B134" s="18" t="s">
        <v>115</v>
      </c>
      <c r="C134" s="19">
        <v>13</v>
      </c>
      <c r="D134" s="18"/>
      <c r="E134" s="11"/>
      <c r="F134" s="19"/>
      <c r="G134" s="17"/>
      <c r="H134" s="172"/>
      <c r="I134" s="39"/>
      <c r="J134" s="240"/>
      <c r="K134" s="172"/>
      <c r="L134" s="172"/>
    </row>
    <row r="135" spans="1:12" s="44" customFormat="1" ht="19.5" customHeight="1" hidden="1">
      <c r="A135" s="7"/>
      <c r="B135" s="18" t="s">
        <v>115</v>
      </c>
      <c r="C135" s="19">
        <v>13</v>
      </c>
      <c r="D135" s="18"/>
      <c r="E135" s="11"/>
      <c r="F135" s="19"/>
      <c r="G135" s="17"/>
      <c r="H135" s="172"/>
      <c r="I135" s="122"/>
      <c r="J135" s="238"/>
      <c r="K135" s="172"/>
      <c r="L135" s="172"/>
    </row>
    <row r="136" spans="1:12" s="44" customFormat="1" ht="47.25" customHeight="1" hidden="1">
      <c r="A136" s="8"/>
      <c r="B136" s="18" t="s">
        <v>115</v>
      </c>
      <c r="C136" s="19" t="s">
        <v>72</v>
      </c>
      <c r="D136" s="18"/>
      <c r="E136" s="11"/>
      <c r="F136" s="19"/>
      <c r="G136" s="17"/>
      <c r="H136" s="172"/>
      <c r="I136" s="122"/>
      <c r="J136" s="238"/>
      <c r="K136" s="172"/>
      <c r="L136" s="172"/>
    </row>
    <row r="137" spans="1:12" s="44" customFormat="1" ht="30" customHeight="1" hidden="1">
      <c r="A137" s="8"/>
      <c r="B137" s="18" t="s">
        <v>115</v>
      </c>
      <c r="C137" s="19" t="s">
        <v>72</v>
      </c>
      <c r="D137" s="18"/>
      <c r="E137" s="11"/>
      <c r="F137" s="19"/>
      <c r="G137" s="17"/>
      <c r="H137" s="172"/>
      <c r="I137" s="122"/>
      <c r="J137" s="238"/>
      <c r="K137" s="172"/>
      <c r="L137" s="172"/>
    </row>
    <row r="138" spans="1:12" s="44" customFormat="1" ht="20.25" customHeight="1" hidden="1">
      <c r="A138" s="68"/>
      <c r="B138" s="128" t="s">
        <v>115</v>
      </c>
      <c r="C138" s="111" t="s">
        <v>72</v>
      </c>
      <c r="D138" s="128"/>
      <c r="E138" s="69"/>
      <c r="F138" s="111"/>
      <c r="G138" s="65"/>
      <c r="H138" s="175"/>
      <c r="I138" s="122"/>
      <c r="J138" s="238"/>
      <c r="K138" s="175"/>
      <c r="L138" s="175"/>
    </row>
    <row r="139" spans="1:12" s="44" customFormat="1" ht="19.5">
      <c r="A139" s="187" t="s">
        <v>57</v>
      </c>
      <c r="B139" s="152" t="s">
        <v>145</v>
      </c>
      <c r="C139" s="154" t="s">
        <v>116</v>
      </c>
      <c r="D139" s="152"/>
      <c r="E139" s="153"/>
      <c r="F139" s="154"/>
      <c r="G139" s="188"/>
      <c r="H139" s="186">
        <f aca="true" t="shared" si="5" ref="H139:H144">H140</f>
        <v>137.1</v>
      </c>
      <c r="I139" s="64">
        <f aca="true" t="shared" si="6" ref="I139:I144">I140</f>
        <v>0</v>
      </c>
      <c r="J139" s="236" t="e">
        <f>#REF!+I139</f>
        <v>#REF!</v>
      </c>
      <c r="K139" s="186">
        <f aca="true" t="shared" si="7" ref="K139:L144">K140</f>
        <v>0</v>
      </c>
      <c r="L139" s="186">
        <f t="shared" si="7"/>
        <v>137.1</v>
      </c>
    </row>
    <row r="140" spans="1:12" s="44" customFormat="1" ht="39.75" customHeight="1">
      <c r="A140" s="189" t="s">
        <v>58</v>
      </c>
      <c r="B140" s="160" t="s">
        <v>145</v>
      </c>
      <c r="C140" s="159" t="s">
        <v>118</v>
      </c>
      <c r="D140" s="160"/>
      <c r="E140" s="161"/>
      <c r="F140" s="159"/>
      <c r="G140" s="162"/>
      <c r="H140" s="184">
        <f t="shared" si="5"/>
        <v>137.1</v>
      </c>
      <c r="I140" s="38">
        <f t="shared" si="6"/>
        <v>0</v>
      </c>
      <c r="J140" s="240" t="e">
        <f>#REF!+I140</f>
        <v>#REF!</v>
      </c>
      <c r="K140" s="184">
        <f t="shared" si="7"/>
        <v>0</v>
      </c>
      <c r="L140" s="184">
        <f t="shared" si="7"/>
        <v>137.1</v>
      </c>
    </row>
    <row r="141" spans="1:12" s="44" customFormat="1" ht="53.25" customHeight="1">
      <c r="A141" s="141" t="s">
        <v>343</v>
      </c>
      <c r="B141" s="129" t="s">
        <v>145</v>
      </c>
      <c r="C141" s="109" t="s">
        <v>118</v>
      </c>
      <c r="D141" s="129" t="s">
        <v>85</v>
      </c>
      <c r="E141" s="132" t="s">
        <v>165</v>
      </c>
      <c r="F141" s="109" t="s">
        <v>284</v>
      </c>
      <c r="G141" s="126"/>
      <c r="H141" s="174">
        <f t="shared" si="5"/>
        <v>137.1</v>
      </c>
      <c r="I141" s="38">
        <f t="shared" si="6"/>
        <v>0</v>
      </c>
      <c r="J141" s="240" t="e">
        <f>#REF!+I141</f>
        <v>#REF!</v>
      </c>
      <c r="K141" s="174">
        <f t="shared" si="7"/>
        <v>0</v>
      </c>
      <c r="L141" s="174">
        <f t="shared" si="7"/>
        <v>137.1</v>
      </c>
    </row>
    <row r="142" spans="1:12" s="44" customFormat="1" ht="24.75" customHeight="1">
      <c r="A142" s="141" t="s">
        <v>339</v>
      </c>
      <c r="B142" s="128" t="s">
        <v>145</v>
      </c>
      <c r="C142" s="111" t="s">
        <v>118</v>
      </c>
      <c r="D142" s="128" t="s">
        <v>85</v>
      </c>
      <c r="E142" s="69" t="s">
        <v>86</v>
      </c>
      <c r="F142" s="111" t="s">
        <v>284</v>
      </c>
      <c r="G142" s="65"/>
      <c r="H142" s="175">
        <f t="shared" si="5"/>
        <v>137.1</v>
      </c>
      <c r="I142" s="39">
        <f>I144</f>
        <v>0</v>
      </c>
      <c r="J142" s="240" t="e">
        <f>#REF!+I142</f>
        <v>#REF!</v>
      </c>
      <c r="K142" s="175">
        <f t="shared" si="7"/>
        <v>0</v>
      </c>
      <c r="L142" s="175">
        <f t="shared" si="7"/>
        <v>137.1</v>
      </c>
    </row>
    <row r="143" spans="1:12" s="44" customFormat="1" ht="24.75" customHeight="1">
      <c r="A143" s="141" t="s">
        <v>339</v>
      </c>
      <c r="B143" s="128" t="s">
        <v>145</v>
      </c>
      <c r="C143" s="111" t="s">
        <v>118</v>
      </c>
      <c r="D143" s="128" t="s">
        <v>85</v>
      </c>
      <c r="E143" s="69" t="s">
        <v>86</v>
      </c>
      <c r="F143" s="111" t="s">
        <v>285</v>
      </c>
      <c r="G143" s="65"/>
      <c r="H143" s="175">
        <f t="shared" si="5"/>
        <v>137.1</v>
      </c>
      <c r="I143" s="39"/>
      <c r="J143" s="240"/>
      <c r="K143" s="175">
        <f t="shared" si="7"/>
        <v>0</v>
      </c>
      <c r="L143" s="175">
        <f t="shared" si="7"/>
        <v>137.1</v>
      </c>
    </row>
    <row r="144" spans="1:12" s="44" customFormat="1" ht="66" customHeight="1">
      <c r="A144" s="93" t="s">
        <v>456</v>
      </c>
      <c r="B144" s="128" t="s">
        <v>145</v>
      </c>
      <c r="C144" s="111" t="s">
        <v>118</v>
      </c>
      <c r="D144" s="128" t="s">
        <v>85</v>
      </c>
      <c r="E144" s="69" t="s">
        <v>86</v>
      </c>
      <c r="F144" s="111" t="s">
        <v>346</v>
      </c>
      <c r="G144" s="65"/>
      <c r="H144" s="175">
        <f t="shared" si="5"/>
        <v>137.1</v>
      </c>
      <c r="I144" s="39">
        <f t="shared" si="6"/>
        <v>0</v>
      </c>
      <c r="J144" s="240" t="e">
        <f>#REF!+I144</f>
        <v>#REF!</v>
      </c>
      <c r="K144" s="175">
        <f t="shared" si="7"/>
        <v>0</v>
      </c>
      <c r="L144" s="175">
        <f t="shared" si="7"/>
        <v>137.1</v>
      </c>
    </row>
    <row r="145" spans="1:12" s="44" customFormat="1" ht="63" customHeight="1">
      <c r="A145" s="142" t="s">
        <v>202</v>
      </c>
      <c r="B145" s="128" t="s">
        <v>145</v>
      </c>
      <c r="C145" s="111" t="s">
        <v>118</v>
      </c>
      <c r="D145" s="128" t="s">
        <v>85</v>
      </c>
      <c r="E145" s="69" t="s">
        <v>86</v>
      </c>
      <c r="F145" s="111" t="s">
        <v>346</v>
      </c>
      <c r="G145" s="65">
        <v>120</v>
      </c>
      <c r="H145" s="175">
        <v>137.1</v>
      </c>
      <c r="I145" s="39">
        <v>0</v>
      </c>
      <c r="J145" s="240" t="e">
        <f>#REF!+I145</f>
        <v>#REF!</v>
      </c>
      <c r="K145" s="175">
        <v>0</v>
      </c>
      <c r="L145" s="175">
        <f>H145+K145</f>
        <v>137.1</v>
      </c>
    </row>
    <row r="146" spans="1:12" s="36" customFormat="1" ht="80.25" customHeight="1">
      <c r="A146" s="167" t="s">
        <v>128</v>
      </c>
      <c r="B146" s="185" t="s">
        <v>118</v>
      </c>
      <c r="C146" s="154" t="s">
        <v>116</v>
      </c>
      <c r="D146" s="152"/>
      <c r="E146" s="153"/>
      <c r="F146" s="154"/>
      <c r="G146" s="155"/>
      <c r="H146" s="186">
        <f>H147+H164</f>
        <v>135</v>
      </c>
      <c r="I146" s="56">
        <f>I147+I164</f>
        <v>0</v>
      </c>
      <c r="J146" s="236" t="e">
        <f>#REF!+I146</f>
        <v>#REF!</v>
      </c>
      <c r="K146" s="186">
        <f>K147+K164</f>
        <v>0</v>
      </c>
      <c r="L146" s="186">
        <f>L147+L164</f>
        <v>135</v>
      </c>
    </row>
    <row r="147" spans="1:12" s="44" customFormat="1" ht="82.5" customHeight="1">
      <c r="A147" s="163" t="s">
        <v>129</v>
      </c>
      <c r="B147" s="160" t="s">
        <v>118</v>
      </c>
      <c r="C147" s="159" t="s">
        <v>130</v>
      </c>
      <c r="D147" s="160" t="s">
        <v>116</v>
      </c>
      <c r="E147" s="161" t="s">
        <v>165</v>
      </c>
      <c r="F147" s="159" t="s">
        <v>284</v>
      </c>
      <c r="G147" s="165"/>
      <c r="H147" s="190">
        <f>H148</f>
        <v>102.5</v>
      </c>
      <c r="I147" s="58">
        <f>I148+I155+I159</f>
        <v>0</v>
      </c>
      <c r="J147" s="237" t="e">
        <f>#REF!+I147</f>
        <v>#REF!</v>
      </c>
      <c r="K147" s="190">
        <f>K148</f>
        <v>0</v>
      </c>
      <c r="L147" s="190">
        <f>L148</f>
        <v>102.5</v>
      </c>
    </row>
    <row r="148" spans="1:12" s="44" customFormat="1" ht="138.75" customHeight="1">
      <c r="A148" s="131" t="s">
        <v>452</v>
      </c>
      <c r="B148" s="129" t="s">
        <v>118</v>
      </c>
      <c r="C148" s="109" t="s">
        <v>130</v>
      </c>
      <c r="D148" s="129" t="s">
        <v>126</v>
      </c>
      <c r="E148" s="132" t="s">
        <v>165</v>
      </c>
      <c r="F148" s="109" t="s">
        <v>284</v>
      </c>
      <c r="G148" s="138"/>
      <c r="H148" s="191">
        <f>H149+H155</f>
        <v>102.5</v>
      </c>
      <c r="I148" s="121">
        <f>I149</f>
        <v>0</v>
      </c>
      <c r="J148" s="238" t="e">
        <f>#REF!+I148</f>
        <v>#REF!</v>
      </c>
      <c r="K148" s="191">
        <f>K149+K155</f>
        <v>0</v>
      </c>
      <c r="L148" s="191">
        <f>L149+L155</f>
        <v>102.5</v>
      </c>
    </row>
    <row r="149" spans="1:12" s="44" customFormat="1" ht="107.25" customHeight="1">
      <c r="A149" s="70" t="s">
        <v>451</v>
      </c>
      <c r="B149" s="23" t="s">
        <v>118</v>
      </c>
      <c r="C149" s="24" t="s">
        <v>130</v>
      </c>
      <c r="D149" s="23" t="s">
        <v>126</v>
      </c>
      <c r="E149" s="49" t="s">
        <v>111</v>
      </c>
      <c r="F149" s="24" t="s">
        <v>284</v>
      </c>
      <c r="G149" s="118"/>
      <c r="H149" s="177">
        <f>H150</f>
        <v>23</v>
      </c>
      <c r="I149" s="121">
        <f>I151+I153</f>
        <v>0</v>
      </c>
      <c r="J149" s="238" t="e">
        <f>#REF!+I149</f>
        <v>#REF!</v>
      </c>
      <c r="K149" s="177">
        <f aca="true" t="shared" si="8" ref="K149:L151">K150</f>
        <v>0</v>
      </c>
      <c r="L149" s="177">
        <f t="shared" si="8"/>
        <v>23</v>
      </c>
    </row>
    <row r="150" spans="1:12" s="44" customFormat="1" ht="68.25" customHeight="1">
      <c r="A150" s="70" t="s">
        <v>301</v>
      </c>
      <c r="B150" s="23" t="s">
        <v>118</v>
      </c>
      <c r="C150" s="24" t="s">
        <v>130</v>
      </c>
      <c r="D150" s="23" t="s">
        <v>126</v>
      </c>
      <c r="E150" s="49" t="s">
        <v>111</v>
      </c>
      <c r="F150" s="24" t="s">
        <v>285</v>
      </c>
      <c r="G150" s="118"/>
      <c r="H150" s="177">
        <f>H151</f>
        <v>23</v>
      </c>
      <c r="I150" s="121"/>
      <c r="J150" s="238"/>
      <c r="K150" s="177">
        <f t="shared" si="8"/>
        <v>0</v>
      </c>
      <c r="L150" s="177">
        <f t="shared" si="8"/>
        <v>23</v>
      </c>
    </row>
    <row r="151" spans="1:12" s="44" customFormat="1" ht="102.75" customHeight="1">
      <c r="A151" s="115" t="s">
        <v>479</v>
      </c>
      <c r="B151" s="47" t="s">
        <v>118</v>
      </c>
      <c r="C151" s="19" t="s">
        <v>130</v>
      </c>
      <c r="D151" s="18" t="s">
        <v>126</v>
      </c>
      <c r="E151" s="11" t="s">
        <v>111</v>
      </c>
      <c r="F151" s="19" t="s">
        <v>336</v>
      </c>
      <c r="G151" s="117"/>
      <c r="H151" s="173">
        <f>H152</f>
        <v>23</v>
      </c>
      <c r="I151" s="122">
        <f>I152</f>
        <v>0</v>
      </c>
      <c r="J151" s="238" t="e">
        <f>#REF!+I151</f>
        <v>#REF!</v>
      </c>
      <c r="K151" s="173">
        <f t="shared" si="8"/>
        <v>0</v>
      </c>
      <c r="L151" s="173">
        <f t="shared" si="8"/>
        <v>23</v>
      </c>
    </row>
    <row r="152" spans="1:12" s="44" customFormat="1" ht="56.25">
      <c r="A152" s="8" t="s">
        <v>201</v>
      </c>
      <c r="B152" s="47" t="s">
        <v>118</v>
      </c>
      <c r="C152" s="19" t="s">
        <v>130</v>
      </c>
      <c r="D152" s="18" t="s">
        <v>126</v>
      </c>
      <c r="E152" s="11" t="s">
        <v>111</v>
      </c>
      <c r="F152" s="19" t="s">
        <v>336</v>
      </c>
      <c r="G152" s="17">
        <v>240</v>
      </c>
      <c r="H152" s="172">
        <v>23</v>
      </c>
      <c r="I152" s="122">
        <v>0</v>
      </c>
      <c r="J152" s="238" t="e">
        <f>#REF!+I152</f>
        <v>#REF!</v>
      </c>
      <c r="K152" s="175">
        <v>0</v>
      </c>
      <c r="L152" s="172">
        <f>H152+K152</f>
        <v>23</v>
      </c>
    </row>
    <row r="153" spans="1:12" s="44" customFormat="1" ht="262.5" customHeight="1" hidden="1">
      <c r="A153" s="115" t="s">
        <v>25</v>
      </c>
      <c r="B153" s="47" t="s">
        <v>118</v>
      </c>
      <c r="C153" s="19" t="s">
        <v>130</v>
      </c>
      <c r="D153" s="18" t="s">
        <v>124</v>
      </c>
      <c r="E153" s="11" t="s">
        <v>112</v>
      </c>
      <c r="F153" s="19" t="s">
        <v>26</v>
      </c>
      <c r="G153" s="54"/>
      <c r="H153" s="172"/>
      <c r="I153" s="39">
        <v>0</v>
      </c>
      <c r="J153" s="236" t="e">
        <f>#REF!+I153</f>
        <v>#REF!</v>
      </c>
      <c r="K153" s="172"/>
      <c r="L153" s="172"/>
    </row>
    <row r="154" spans="1:12" s="44" customFormat="1" ht="19.5" customHeight="1" hidden="1">
      <c r="A154" s="8" t="s">
        <v>167</v>
      </c>
      <c r="B154" s="47" t="s">
        <v>118</v>
      </c>
      <c r="C154" s="19" t="s">
        <v>130</v>
      </c>
      <c r="D154" s="18" t="s">
        <v>124</v>
      </c>
      <c r="E154" s="11" t="s">
        <v>112</v>
      </c>
      <c r="F154" s="19" t="s">
        <v>26</v>
      </c>
      <c r="G154" s="17" t="s">
        <v>168</v>
      </c>
      <c r="H154" s="172"/>
      <c r="I154" s="39">
        <v>0</v>
      </c>
      <c r="J154" s="236" t="e">
        <f>#REF!+I154</f>
        <v>#REF!</v>
      </c>
      <c r="K154" s="172"/>
      <c r="L154" s="172"/>
    </row>
    <row r="155" spans="1:12" s="44" customFormat="1" ht="143.25" customHeight="1">
      <c r="A155" s="70" t="s">
        <v>460</v>
      </c>
      <c r="B155" s="46" t="s">
        <v>118</v>
      </c>
      <c r="C155" s="24" t="s">
        <v>130</v>
      </c>
      <c r="D155" s="23" t="s">
        <v>126</v>
      </c>
      <c r="E155" s="49" t="s">
        <v>112</v>
      </c>
      <c r="F155" s="24" t="s">
        <v>284</v>
      </c>
      <c r="G155" s="118"/>
      <c r="H155" s="177">
        <f>H156</f>
        <v>79.5</v>
      </c>
      <c r="I155" s="38">
        <f>I157</f>
        <v>0</v>
      </c>
      <c r="J155" s="244" t="e">
        <f>J157</f>
        <v>#REF!</v>
      </c>
      <c r="K155" s="177">
        <f aca="true" t="shared" si="9" ref="K155:L157">K156</f>
        <v>0</v>
      </c>
      <c r="L155" s="177">
        <f t="shared" si="9"/>
        <v>79.5</v>
      </c>
    </row>
    <row r="156" spans="1:12" s="44" customFormat="1" ht="60.75" customHeight="1">
      <c r="A156" s="70" t="s">
        <v>302</v>
      </c>
      <c r="B156" s="47" t="s">
        <v>118</v>
      </c>
      <c r="C156" s="19" t="s">
        <v>130</v>
      </c>
      <c r="D156" s="18" t="s">
        <v>126</v>
      </c>
      <c r="E156" s="11" t="s">
        <v>112</v>
      </c>
      <c r="F156" s="19" t="s">
        <v>285</v>
      </c>
      <c r="G156" s="118"/>
      <c r="H156" s="177">
        <f>H157</f>
        <v>79.5</v>
      </c>
      <c r="I156" s="38"/>
      <c r="J156" s="244"/>
      <c r="K156" s="177">
        <f t="shared" si="9"/>
        <v>0</v>
      </c>
      <c r="L156" s="177">
        <f t="shared" si="9"/>
        <v>79.5</v>
      </c>
    </row>
    <row r="157" spans="1:12" s="44" customFormat="1" ht="77.25" customHeight="1">
      <c r="A157" s="115" t="s">
        <v>458</v>
      </c>
      <c r="B157" s="47" t="s">
        <v>118</v>
      </c>
      <c r="C157" s="19" t="s">
        <v>130</v>
      </c>
      <c r="D157" s="18" t="s">
        <v>126</v>
      </c>
      <c r="E157" s="11" t="s">
        <v>112</v>
      </c>
      <c r="F157" s="19" t="s">
        <v>337</v>
      </c>
      <c r="G157" s="54"/>
      <c r="H157" s="172">
        <f>H158</f>
        <v>79.5</v>
      </c>
      <c r="I157" s="39">
        <f>I158</f>
        <v>0</v>
      </c>
      <c r="J157" s="240" t="e">
        <f>#REF!+I157</f>
        <v>#REF!</v>
      </c>
      <c r="K157" s="172">
        <f t="shared" si="9"/>
        <v>0</v>
      </c>
      <c r="L157" s="172">
        <f t="shared" si="9"/>
        <v>79.5</v>
      </c>
    </row>
    <row r="158" spans="1:12" s="44" customFormat="1" ht="66" customHeight="1">
      <c r="A158" s="8" t="s">
        <v>201</v>
      </c>
      <c r="B158" s="47" t="s">
        <v>118</v>
      </c>
      <c r="C158" s="19" t="s">
        <v>130</v>
      </c>
      <c r="D158" s="18" t="s">
        <v>126</v>
      </c>
      <c r="E158" s="11" t="s">
        <v>112</v>
      </c>
      <c r="F158" s="19" t="s">
        <v>337</v>
      </c>
      <c r="G158" s="17">
        <v>240</v>
      </c>
      <c r="H158" s="172">
        <v>79.5</v>
      </c>
      <c r="I158" s="39">
        <v>0</v>
      </c>
      <c r="J158" s="240" t="e">
        <f>#REF!+I158</f>
        <v>#REF!</v>
      </c>
      <c r="K158" s="175">
        <v>0</v>
      </c>
      <c r="L158" s="172">
        <f>H158+K158</f>
        <v>79.5</v>
      </c>
    </row>
    <row r="159" spans="1:12" s="44" customFormat="1" ht="42.75" customHeight="1" hidden="1">
      <c r="A159" s="148" t="s">
        <v>340</v>
      </c>
      <c r="B159" s="143" t="s">
        <v>118</v>
      </c>
      <c r="C159" s="144" t="s">
        <v>130</v>
      </c>
      <c r="D159" s="145" t="s">
        <v>85</v>
      </c>
      <c r="E159" s="146" t="s">
        <v>165</v>
      </c>
      <c r="F159" s="144" t="s">
        <v>284</v>
      </c>
      <c r="G159" s="147"/>
      <c r="H159" s="176"/>
      <c r="I159" s="38">
        <f>I160</f>
        <v>0</v>
      </c>
      <c r="J159" s="240" t="e">
        <f>#REF!+I159</f>
        <v>#REF!</v>
      </c>
      <c r="K159" s="176"/>
      <c r="L159" s="176"/>
    </row>
    <row r="160" spans="1:12" s="44" customFormat="1" ht="19.5" customHeight="1" hidden="1">
      <c r="A160" s="7" t="s">
        <v>339</v>
      </c>
      <c r="B160" s="2" t="s">
        <v>118</v>
      </c>
      <c r="C160" s="24" t="s">
        <v>130</v>
      </c>
      <c r="D160" s="23" t="s">
        <v>85</v>
      </c>
      <c r="E160" s="49" t="s">
        <v>86</v>
      </c>
      <c r="F160" s="24" t="s">
        <v>284</v>
      </c>
      <c r="G160" s="22"/>
      <c r="H160" s="171"/>
      <c r="I160" s="38">
        <f>I162</f>
        <v>0</v>
      </c>
      <c r="J160" s="240" t="e">
        <f>#REF!+I160</f>
        <v>#REF!</v>
      </c>
      <c r="K160" s="171"/>
      <c r="L160" s="171"/>
    </row>
    <row r="161" spans="1:12" s="44" customFormat="1" ht="19.5" customHeight="1" hidden="1">
      <c r="A161" s="7" t="s">
        <v>339</v>
      </c>
      <c r="B161" s="2" t="s">
        <v>118</v>
      </c>
      <c r="C161" s="24" t="s">
        <v>130</v>
      </c>
      <c r="D161" s="23" t="s">
        <v>85</v>
      </c>
      <c r="E161" s="49" t="s">
        <v>86</v>
      </c>
      <c r="F161" s="24" t="s">
        <v>285</v>
      </c>
      <c r="G161" s="22"/>
      <c r="H161" s="171"/>
      <c r="I161" s="38"/>
      <c r="J161" s="240"/>
      <c r="K161" s="171"/>
      <c r="L161" s="171"/>
    </row>
    <row r="162" spans="1:12" s="44" customFormat="1" ht="39" customHeight="1" hidden="1">
      <c r="A162" s="8" t="s">
        <v>315</v>
      </c>
      <c r="B162" s="18" t="s">
        <v>118</v>
      </c>
      <c r="C162" s="19" t="s">
        <v>130</v>
      </c>
      <c r="D162" s="18" t="s">
        <v>85</v>
      </c>
      <c r="E162" s="11" t="s">
        <v>86</v>
      </c>
      <c r="F162" s="19" t="s">
        <v>316</v>
      </c>
      <c r="G162" s="17"/>
      <c r="H162" s="172"/>
      <c r="I162" s="39">
        <f>I163</f>
        <v>0</v>
      </c>
      <c r="J162" s="240" t="e">
        <f>#REF!+I162</f>
        <v>#REF!</v>
      </c>
      <c r="K162" s="172"/>
      <c r="L162" s="172"/>
    </row>
    <row r="163" spans="1:12" s="44" customFormat="1" ht="56.25" customHeight="1" hidden="1">
      <c r="A163" s="8" t="s">
        <v>201</v>
      </c>
      <c r="B163" s="18" t="s">
        <v>118</v>
      </c>
      <c r="C163" s="19" t="s">
        <v>130</v>
      </c>
      <c r="D163" s="18" t="s">
        <v>85</v>
      </c>
      <c r="E163" s="11" t="s">
        <v>86</v>
      </c>
      <c r="F163" s="19" t="s">
        <v>316</v>
      </c>
      <c r="G163" s="17">
        <v>240</v>
      </c>
      <c r="H163" s="172"/>
      <c r="I163" s="39">
        <v>0</v>
      </c>
      <c r="J163" s="240" t="e">
        <f>#REF!+I163</f>
        <v>#REF!</v>
      </c>
      <c r="K163" s="172"/>
      <c r="L163" s="172"/>
    </row>
    <row r="164" spans="1:12" s="44" customFormat="1" ht="18.75">
      <c r="A164" s="163" t="s">
        <v>131</v>
      </c>
      <c r="B164" s="192" t="s">
        <v>118</v>
      </c>
      <c r="C164" s="159" t="s">
        <v>132</v>
      </c>
      <c r="D164" s="160"/>
      <c r="E164" s="161"/>
      <c r="F164" s="159"/>
      <c r="G164" s="165"/>
      <c r="H164" s="190">
        <f>H169</f>
        <v>32.5</v>
      </c>
      <c r="I164" s="58">
        <f>I166+I191</f>
        <v>0</v>
      </c>
      <c r="J164" s="245" t="e">
        <f>J166+J191</f>
        <v>#REF!</v>
      </c>
      <c r="K164" s="190">
        <f>K169</f>
        <v>0</v>
      </c>
      <c r="L164" s="190">
        <f>L169</f>
        <v>32.5</v>
      </c>
    </row>
    <row r="165" spans="1:12" s="44" customFormat="1" ht="96.75" customHeight="1" hidden="1">
      <c r="A165" s="70" t="s">
        <v>299</v>
      </c>
      <c r="B165" s="23" t="s">
        <v>118</v>
      </c>
      <c r="C165" s="24" t="s">
        <v>132</v>
      </c>
      <c r="D165" s="23" t="s">
        <v>126</v>
      </c>
      <c r="E165" s="49" t="s">
        <v>165</v>
      </c>
      <c r="F165" s="24" t="s">
        <v>284</v>
      </c>
      <c r="G165" s="118"/>
      <c r="H165" s="177"/>
      <c r="I165" s="121">
        <f>I166</f>
        <v>0</v>
      </c>
      <c r="J165" s="238" t="e">
        <f>#REF!+I165</f>
        <v>#REF!</v>
      </c>
      <c r="K165" s="177"/>
      <c r="L165" s="177"/>
    </row>
    <row r="166" spans="1:12" s="44" customFormat="1" ht="58.5" customHeight="1" hidden="1">
      <c r="A166" s="70" t="s">
        <v>200</v>
      </c>
      <c r="B166" s="23" t="s">
        <v>118</v>
      </c>
      <c r="C166" s="24" t="s">
        <v>132</v>
      </c>
      <c r="D166" s="23" t="s">
        <v>126</v>
      </c>
      <c r="E166" s="49" t="s">
        <v>113</v>
      </c>
      <c r="F166" s="24" t="s">
        <v>284</v>
      </c>
      <c r="G166" s="118"/>
      <c r="H166" s="177"/>
      <c r="I166" s="121">
        <f>I168</f>
        <v>0</v>
      </c>
      <c r="J166" s="238" t="e">
        <f>#REF!+I166</f>
        <v>#REF!</v>
      </c>
      <c r="K166" s="177"/>
      <c r="L166" s="177"/>
    </row>
    <row r="167" spans="1:12" s="44" customFormat="1" ht="20.25" customHeight="1" hidden="1">
      <c r="A167" s="70" t="s">
        <v>300</v>
      </c>
      <c r="B167" s="23" t="s">
        <v>118</v>
      </c>
      <c r="C167" s="24" t="s">
        <v>132</v>
      </c>
      <c r="D167" s="23" t="s">
        <v>126</v>
      </c>
      <c r="E167" s="49" t="s">
        <v>113</v>
      </c>
      <c r="F167" s="24" t="s">
        <v>285</v>
      </c>
      <c r="G167" s="118"/>
      <c r="H167" s="177"/>
      <c r="I167" s="121"/>
      <c r="J167" s="238"/>
      <c r="K167" s="177"/>
      <c r="L167" s="177"/>
    </row>
    <row r="168" spans="1:12" s="44" customFormat="1" ht="57" customHeight="1" hidden="1">
      <c r="A168" s="115" t="s">
        <v>306</v>
      </c>
      <c r="B168" s="47" t="s">
        <v>118</v>
      </c>
      <c r="C168" s="19">
        <v>10</v>
      </c>
      <c r="D168" s="18" t="s">
        <v>126</v>
      </c>
      <c r="E168" s="11" t="s">
        <v>113</v>
      </c>
      <c r="F168" s="19" t="s">
        <v>320</v>
      </c>
      <c r="G168" s="117"/>
      <c r="H168" s="173"/>
      <c r="I168" s="122">
        <f>I183</f>
        <v>0</v>
      </c>
      <c r="J168" s="238" t="e">
        <f>#REF!+I168</f>
        <v>#REF!</v>
      </c>
      <c r="K168" s="173"/>
      <c r="L168" s="173"/>
    </row>
    <row r="169" spans="1:12" s="44" customFormat="1" ht="129" customHeight="1">
      <c r="A169" s="70" t="s">
        <v>452</v>
      </c>
      <c r="B169" s="47" t="s">
        <v>118</v>
      </c>
      <c r="C169" s="19" t="s">
        <v>132</v>
      </c>
      <c r="D169" s="18" t="s">
        <v>126</v>
      </c>
      <c r="E169" s="11" t="s">
        <v>165</v>
      </c>
      <c r="F169" s="19" t="s">
        <v>284</v>
      </c>
      <c r="G169" s="117"/>
      <c r="H169" s="173">
        <f>H170</f>
        <v>32.5</v>
      </c>
      <c r="I169" s="122"/>
      <c r="J169" s="238"/>
      <c r="K169" s="173">
        <f>K170</f>
        <v>0</v>
      </c>
      <c r="L169" s="173">
        <f>L170</f>
        <v>32.5</v>
      </c>
    </row>
    <row r="170" spans="1:12" s="44" customFormat="1" ht="81.75" customHeight="1">
      <c r="A170" s="115" t="s">
        <v>200</v>
      </c>
      <c r="B170" s="47" t="s">
        <v>118</v>
      </c>
      <c r="C170" s="19" t="s">
        <v>132</v>
      </c>
      <c r="D170" s="18" t="s">
        <v>126</v>
      </c>
      <c r="E170" s="11" t="s">
        <v>113</v>
      </c>
      <c r="F170" s="19" t="s">
        <v>284</v>
      </c>
      <c r="G170" s="117"/>
      <c r="H170" s="173">
        <f>H173</f>
        <v>32.5</v>
      </c>
      <c r="I170" s="122"/>
      <c r="J170" s="238"/>
      <c r="K170" s="173">
        <f>K173</f>
        <v>0</v>
      </c>
      <c r="L170" s="173">
        <f>L173</f>
        <v>32.5</v>
      </c>
    </row>
    <row r="171" spans="1:12" s="44" customFormat="1" ht="26.25" customHeight="1" hidden="1">
      <c r="A171" s="115" t="s">
        <v>339</v>
      </c>
      <c r="B171" s="47" t="s">
        <v>118</v>
      </c>
      <c r="C171" s="19" t="s">
        <v>132</v>
      </c>
      <c r="D171" s="18" t="s">
        <v>85</v>
      </c>
      <c r="E171" s="11" t="s">
        <v>86</v>
      </c>
      <c r="F171" s="19" t="s">
        <v>285</v>
      </c>
      <c r="G171" s="117"/>
      <c r="H171" s="173"/>
      <c r="I171" s="122"/>
      <c r="J171" s="238"/>
      <c r="K171" s="173"/>
      <c r="L171" s="173"/>
    </row>
    <row r="172" spans="1:12" s="44" customFormat="1" ht="70.5" customHeight="1">
      <c r="A172" s="115" t="s">
        <v>432</v>
      </c>
      <c r="B172" s="47" t="s">
        <v>118</v>
      </c>
      <c r="C172" s="19" t="s">
        <v>132</v>
      </c>
      <c r="D172" s="18" t="s">
        <v>126</v>
      </c>
      <c r="E172" s="11" t="s">
        <v>113</v>
      </c>
      <c r="F172" s="19" t="s">
        <v>285</v>
      </c>
      <c r="G172" s="117"/>
      <c r="H172" s="173">
        <f>H173</f>
        <v>32.5</v>
      </c>
      <c r="I172" s="122"/>
      <c r="J172" s="238"/>
      <c r="K172" s="173">
        <f>K173</f>
        <v>0</v>
      </c>
      <c r="L172" s="173">
        <f>L173</f>
        <v>32.5</v>
      </c>
    </row>
    <row r="173" spans="1:12" s="44" customFormat="1" ht="48" customHeight="1">
      <c r="A173" s="115" t="s">
        <v>365</v>
      </c>
      <c r="B173" s="47" t="s">
        <v>118</v>
      </c>
      <c r="C173" s="19" t="s">
        <v>132</v>
      </c>
      <c r="D173" s="18" t="s">
        <v>126</v>
      </c>
      <c r="E173" s="11" t="s">
        <v>113</v>
      </c>
      <c r="F173" s="19" t="s">
        <v>320</v>
      </c>
      <c r="G173" s="117"/>
      <c r="H173" s="173">
        <f>H174</f>
        <v>32.5</v>
      </c>
      <c r="I173" s="122"/>
      <c r="J173" s="238"/>
      <c r="K173" s="173">
        <f>K174</f>
        <v>0</v>
      </c>
      <c r="L173" s="173">
        <f>L174</f>
        <v>32.5</v>
      </c>
    </row>
    <row r="174" spans="1:14" s="44" customFormat="1" ht="72" customHeight="1">
      <c r="A174" s="115" t="s">
        <v>201</v>
      </c>
      <c r="B174" s="47" t="s">
        <v>118</v>
      </c>
      <c r="C174" s="19" t="s">
        <v>132</v>
      </c>
      <c r="D174" s="18" t="s">
        <v>126</v>
      </c>
      <c r="E174" s="11" t="s">
        <v>113</v>
      </c>
      <c r="F174" s="111" t="s">
        <v>320</v>
      </c>
      <c r="G174" s="117">
        <v>240</v>
      </c>
      <c r="H174" s="173">
        <v>32.5</v>
      </c>
      <c r="I174" s="122"/>
      <c r="J174" s="238"/>
      <c r="K174" s="173">
        <v>0</v>
      </c>
      <c r="L174" s="173">
        <f>H174+K174</f>
        <v>32.5</v>
      </c>
      <c r="N174" s="222"/>
    </row>
    <row r="175" spans="1:12" s="44" customFormat="1" ht="57" customHeight="1" hidden="1">
      <c r="A175" s="115"/>
      <c r="B175" s="47"/>
      <c r="C175" s="19"/>
      <c r="D175" s="18"/>
      <c r="E175" s="11"/>
      <c r="F175" s="19"/>
      <c r="G175" s="117"/>
      <c r="H175" s="173"/>
      <c r="I175" s="122"/>
      <c r="J175" s="238"/>
      <c r="K175" s="173"/>
      <c r="L175" s="173"/>
    </row>
    <row r="176" spans="1:12" s="44" customFormat="1" ht="57" customHeight="1" hidden="1">
      <c r="A176" s="115"/>
      <c r="B176" s="47"/>
      <c r="C176" s="19"/>
      <c r="D176" s="18"/>
      <c r="E176" s="11"/>
      <c r="F176" s="19"/>
      <c r="G176" s="117"/>
      <c r="H176" s="173"/>
      <c r="I176" s="122"/>
      <c r="J176" s="238"/>
      <c r="K176" s="173"/>
      <c r="L176" s="173"/>
    </row>
    <row r="177" spans="1:12" s="44" customFormat="1" ht="57" customHeight="1" hidden="1">
      <c r="A177" s="115"/>
      <c r="B177" s="47"/>
      <c r="C177" s="19"/>
      <c r="D177" s="18"/>
      <c r="E177" s="11"/>
      <c r="F177" s="19"/>
      <c r="G177" s="117"/>
      <c r="H177" s="173"/>
      <c r="I177" s="122"/>
      <c r="J177" s="238"/>
      <c r="K177" s="173"/>
      <c r="L177" s="173"/>
    </row>
    <row r="178" spans="1:12" s="44" customFormat="1" ht="57" customHeight="1" hidden="1">
      <c r="A178" s="115"/>
      <c r="B178" s="47"/>
      <c r="C178" s="19"/>
      <c r="D178" s="18"/>
      <c r="E178" s="11"/>
      <c r="F178" s="19"/>
      <c r="G178" s="117"/>
      <c r="H178" s="173"/>
      <c r="I178" s="122"/>
      <c r="J178" s="238"/>
      <c r="K178" s="173"/>
      <c r="L178" s="173"/>
    </row>
    <row r="179" spans="1:12" s="44" customFormat="1" ht="57" customHeight="1" hidden="1">
      <c r="A179" s="115"/>
      <c r="B179" s="47"/>
      <c r="C179" s="19"/>
      <c r="D179" s="18"/>
      <c r="E179" s="11"/>
      <c r="F179" s="19"/>
      <c r="G179" s="117"/>
      <c r="H179" s="173"/>
      <c r="I179" s="122"/>
      <c r="J179" s="238"/>
      <c r="K179" s="173"/>
      <c r="L179" s="173"/>
    </row>
    <row r="180" spans="1:12" s="44" customFormat="1" ht="57" customHeight="1" hidden="1">
      <c r="A180" s="115"/>
      <c r="B180" s="47"/>
      <c r="C180" s="19"/>
      <c r="D180" s="18"/>
      <c r="E180" s="11"/>
      <c r="F180" s="19"/>
      <c r="G180" s="117"/>
      <c r="H180" s="173"/>
      <c r="I180" s="122"/>
      <c r="J180" s="238"/>
      <c r="K180" s="173"/>
      <c r="L180" s="173"/>
    </row>
    <row r="181" spans="1:12" s="44" customFormat="1" ht="57" customHeight="1" hidden="1">
      <c r="A181" s="115"/>
      <c r="B181" s="47"/>
      <c r="C181" s="19"/>
      <c r="D181" s="18"/>
      <c r="E181" s="11"/>
      <c r="F181" s="19"/>
      <c r="G181" s="117"/>
      <c r="H181" s="173"/>
      <c r="I181" s="122"/>
      <c r="J181" s="238"/>
      <c r="K181" s="173"/>
      <c r="L181" s="173"/>
    </row>
    <row r="182" spans="1:12" s="44" customFormat="1" ht="57" customHeight="1" hidden="1">
      <c r="A182" s="115"/>
      <c r="B182" s="47"/>
      <c r="C182" s="19"/>
      <c r="D182" s="18"/>
      <c r="E182" s="11"/>
      <c r="F182" s="19"/>
      <c r="G182" s="117"/>
      <c r="H182" s="173"/>
      <c r="I182" s="122"/>
      <c r="J182" s="238"/>
      <c r="K182" s="173"/>
      <c r="L182" s="173"/>
    </row>
    <row r="183" spans="1:12" s="44" customFormat="1" ht="19.5" customHeight="1" hidden="1">
      <c r="A183" s="8"/>
      <c r="B183" s="47"/>
      <c r="C183" s="19"/>
      <c r="D183" s="18"/>
      <c r="E183" s="11"/>
      <c r="F183" s="19"/>
      <c r="G183" s="17"/>
      <c r="H183" s="172"/>
      <c r="I183" s="122">
        <v>0</v>
      </c>
      <c r="J183" s="238" t="e">
        <f>#REF!+I183</f>
        <v>#REF!</v>
      </c>
      <c r="K183" s="172"/>
      <c r="L183" s="172"/>
    </row>
    <row r="184" spans="1:12" s="44" customFormat="1" ht="56.25" customHeight="1" hidden="1">
      <c r="A184" s="70" t="s">
        <v>133</v>
      </c>
      <c r="B184" s="46" t="s">
        <v>118</v>
      </c>
      <c r="C184" s="24" t="s">
        <v>134</v>
      </c>
      <c r="D184" s="23"/>
      <c r="E184" s="49"/>
      <c r="F184" s="24"/>
      <c r="G184" s="118"/>
      <c r="H184" s="177"/>
      <c r="I184" s="38">
        <f>I186</f>
        <v>0</v>
      </c>
      <c r="J184" s="240" t="e">
        <f>#REF!+I184</f>
        <v>#REF!</v>
      </c>
      <c r="K184" s="177"/>
      <c r="L184" s="177"/>
    </row>
    <row r="185" spans="1:12" s="44" customFormat="1" ht="56.25" customHeight="1" hidden="1">
      <c r="A185" s="70" t="s">
        <v>186</v>
      </c>
      <c r="B185" s="46" t="s">
        <v>118</v>
      </c>
      <c r="C185" s="24" t="s">
        <v>134</v>
      </c>
      <c r="D185" s="23" t="s">
        <v>124</v>
      </c>
      <c r="E185" s="49" t="s">
        <v>165</v>
      </c>
      <c r="F185" s="24" t="s">
        <v>166</v>
      </c>
      <c r="G185" s="118"/>
      <c r="H185" s="177"/>
      <c r="I185" s="38">
        <f>I186</f>
        <v>0</v>
      </c>
      <c r="J185" s="240" t="e">
        <f>#REF!+I185</f>
        <v>#REF!</v>
      </c>
      <c r="K185" s="177"/>
      <c r="L185" s="177"/>
    </row>
    <row r="186" spans="1:12" s="44" customFormat="1" ht="112.5" customHeight="1" hidden="1">
      <c r="A186" s="70" t="s">
        <v>187</v>
      </c>
      <c r="B186" s="46" t="s">
        <v>118</v>
      </c>
      <c r="C186" s="24" t="s">
        <v>134</v>
      </c>
      <c r="D186" s="23" t="s">
        <v>124</v>
      </c>
      <c r="E186" s="49" t="s">
        <v>111</v>
      </c>
      <c r="F186" s="24" t="s">
        <v>166</v>
      </c>
      <c r="G186" s="118"/>
      <c r="H186" s="177"/>
      <c r="I186" s="38">
        <f>I189+I187</f>
        <v>0</v>
      </c>
      <c r="J186" s="240" t="e">
        <f>#REF!+I186</f>
        <v>#REF!</v>
      </c>
      <c r="K186" s="177"/>
      <c r="L186" s="177"/>
    </row>
    <row r="187" spans="1:12" s="44" customFormat="1" ht="168.75" customHeight="1" hidden="1">
      <c r="A187" s="115" t="s">
        <v>190</v>
      </c>
      <c r="B187" s="47" t="s">
        <v>118</v>
      </c>
      <c r="C187" s="19" t="s">
        <v>134</v>
      </c>
      <c r="D187" s="18" t="s">
        <v>124</v>
      </c>
      <c r="E187" s="11" t="s">
        <v>111</v>
      </c>
      <c r="F187" s="19" t="s">
        <v>191</v>
      </c>
      <c r="G187" s="118"/>
      <c r="H187" s="177"/>
      <c r="I187" s="39">
        <f>I188</f>
        <v>0</v>
      </c>
      <c r="J187" s="240" t="e">
        <f>#REF!+I187</f>
        <v>#REF!</v>
      </c>
      <c r="K187" s="177"/>
      <c r="L187" s="177"/>
    </row>
    <row r="188" spans="1:12" s="44" customFormat="1" ht="56.25" customHeight="1" hidden="1">
      <c r="A188" s="8" t="s">
        <v>192</v>
      </c>
      <c r="B188" s="47" t="s">
        <v>118</v>
      </c>
      <c r="C188" s="19" t="s">
        <v>134</v>
      </c>
      <c r="D188" s="18" t="s">
        <v>124</v>
      </c>
      <c r="E188" s="11" t="s">
        <v>111</v>
      </c>
      <c r="F188" s="19" t="s">
        <v>191</v>
      </c>
      <c r="G188" s="17">
        <v>244</v>
      </c>
      <c r="H188" s="172"/>
      <c r="I188" s="39">
        <v>0</v>
      </c>
      <c r="J188" s="240" t="e">
        <f>#REF!+I188</f>
        <v>#REF!</v>
      </c>
      <c r="K188" s="172"/>
      <c r="L188" s="172"/>
    </row>
    <row r="189" spans="1:12" s="44" customFormat="1" ht="225" customHeight="1" hidden="1">
      <c r="A189" s="115" t="s">
        <v>188</v>
      </c>
      <c r="B189" s="47" t="s">
        <v>118</v>
      </c>
      <c r="C189" s="19" t="s">
        <v>134</v>
      </c>
      <c r="D189" s="18" t="s">
        <v>124</v>
      </c>
      <c r="E189" s="11" t="s">
        <v>111</v>
      </c>
      <c r="F189" s="19" t="s">
        <v>189</v>
      </c>
      <c r="G189" s="118"/>
      <c r="H189" s="177"/>
      <c r="I189" s="39">
        <f>I190</f>
        <v>0</v>
      </c>
      <c r="J189" s="240" t="e">
        <f>#REF!+I189</f>
        <v>#REF!</v>
      </c>
      <c r="K189" s="177"/>
      <c r="L189" s="177"/>
    </row>
    <row r="190" spans="1:12" s="44" customFormat="1" ht="19.5" customHeight="1" hidden="1">
      <c r="A190" s="8" t="s">
        <v>167</v>
      </c>
      <c r="B190" s="47" t="s">
        <v>118</v>
      </c>
      <c r="C190" s="19" t="s">
        <v>134</v>
      </c>
      <c r="D190" s="18" t="s">
        <v>124</v>
      </c>
      <c r="E190" s="11" t="s">
        <v>111</v>
      </c>
      <c r="F190" s="19" t="s">
        <v>189</v>
      </c>
      <c r="G190" s="17" t="s">
        <v>168</v>
      </c>
      <c r="H190" s="172"/>
      <c r="I190" s="39">
        <v>0</v>
      </c>
      <c r="J190" s="240" t="e">
        <f>#REF!+I190</f>
        <v>#REF!</v>
      </c>
      <c r="K190" s="172"/>
      <c r="L190" s="172"/>
    </row>
    <row r="191" spans="1:12" s="44" customFormat="1" ht="38.25" customHeight="1" hidden="1">
      <c r="A191" s="7" t="s">
        <v>340</v>
      </c>
      <c r="B191" s="2" t="s">
        <v>118</v>
      </c>
      <c r="C191" s="24" t="s">
        <v>132</v>
      </c>
      <c r="D191" s="23" t="s">
        <v>85</v>
      </c>
      <c r="E191" s="49" t="s">
        <v>165</v>
      </c>
      <c r="F191" s="24" t="s">
        <v>284</v>
      </c>
      <c r="G191" s="17"/>
      <c r="H191" s="172"/>
      <c r="I191" s="38">
        <f>I192</f>
        <v>0</v>
      </c>
      <c r="J191" s="240" t="e">
        <f>#REF!+I191</f>
        <v>#REF!</v>
      </c>
      <c r="K191" s="172"/>
      <c r="L191" s="172"/>
    </row>
    <row r="192" spans="1:12" s="44" customFormat="1" ht="19.5" customHeight="1" hidden="1">
      <c r="A192" s="7" t="s">
        <v>339</v>
      </c>
      <c r="B192" s="2" t="s">
        <v>118</v>
      </c>
      <c r="C192" s="24" t="s">
        <v>132</v>
      </c>
      <c r="D192" s="23" t="s">
        <v>85</v>
      </c>
      <c r="E192" s="49" t="s">
        <v>86</v>
      </c>
      <c r="F192" s="24" t="s">
        <v>284</v>
      </c>
      <c r="G192" s="22"/>
      <c r="H192" s="171"/>
      <c r="I192" s="38">
        <f>I193</f>
        <v>0</v>
      </c>
      <c r="J192" s="240" t="e">
        <f>#REF!+I192</f>
        <v>#REF!</v>
      </c>
      <c r="K192" s="171"/>
      <c r="L192" s="171"/>
    </row>
    <row r="193" spans="1:12" s="44" customFormat="1" ht="63" customHeight="1" hidden="1">
      <c r="A193" s="8" t="s">
        <v>62</v>
      </c>
      <c r="B193" s="18" t="s">
        <v>118</v>
      </c>
      <c r="C193" s="19" t="s">
        <v>132</v>
      </c>
      <c r="D193" s="18" t="s">
        <v>85</v>
      </c>
      <c r="E193" s="11" t="s">
        <v>86</v>
      </c>
      <c r="F193" s="19" t="s">
        <v>80</v>
      </c>
      <c r="G193" s="17"/>
      <c r="H193" s="172"/>
      <c r="I193" s="39">
        <f>I194</f>
        <v>0</v>
      </c>
      <c r="J193" s="240" t="e">
        <f>#REF!+I193</f>
        <v>#REF!</v>
      </c>
      <c r="K193" s="172"/>
      <c r="L193" s="172"/>
    </row>
    <row r="194" spans="1:12" s="44" customFormat="1" ht="56.25" customHeight="1" hidden="1">
      <c r="A194" s="8" t="s">
        <v>201</v>
      </c>
      <c r="B194" s="18" t="s">
        <v>118</v>
      </c>
      <c r="C194" s="19" t="s">
        <v>132</v>
      </c>
      <c r="D194" s="18" t="s">
        <v>85</v>
      </c>
      <c r="E194" s="11" t="s">
        <v>86</v>
      </c>
      <c r="F194" s="19" t="s">
        <v>80</v>
      </c>
      <c r="G194" s="17">
        <v>240</v>
      </c>
      <c r="H194" s="172"/>
      <c r="I194" s="39">
        <v>0</v>
      </c>
      <c r="J194" s="240" t="e">
        <f>#REF!+I194</f>
        <v>#REF!</v>
      </c>
      <c r="K194" s="172"/>
      <c r="L194" s="172"/>
    </row>
    <row r="195" spans="1:12" s="36" customFormat="1" ht="18.75">
      <c r="A195" s="167" t="s">
        <v>135</v>
      </c>
      <c r="B195" s="201" t="s">
        <v>120</v>
      </c>
      <c r="C195" s="154" t="s">
        <v>116</v>
      </c>
      <c r="D195" s="152"/>
      <c r="E195" s="153"/>
      <c r="F195" s="154"/>
      <c r="G195" s="155"/>
      <c r="H195" s="186">
        <f>H201+H236</f>
        <v>2808</v>
      </c>
      <c r="I195" s="55" t="e">
        <f>I196+I201+I236</f>
        <v>#REF!</v>
      </c>
      <c r="J195" s="246" t="e">
        <f>#REF!+I195</f>
        <v>#REF!</v>
      </c>
      <c r="K195" s="186">
        <f>K201+K236</f>
        <v>8.5</v>
      </c>
      <c r="L195" s="186">
        <f>L201+L236</f>
        <v>2816.5</v>
      </c>
    </row>
    <row r="196" spans="1:12" s="44" customFormat="1" ht="19.5" customHeight="1" hidden="1">
      <c r="A196" s="70" t="s">
        <v>136</v>
      </c>
      <c r="B196" s="46" t="s">
        <v>120</v>
      </c>
      <c r="C196" s="24" t="s">
        <v>137</v>
      </c>
      <c r="D196" s="23"/>
      <c r="E196" s="49"/>
      <c r="F196" s="24"/>
      <c r="G196" s="118"/>
      <c r="H196" s="177"/>
      <c r="I196" s="38">
        <f>I197</f>
        <v>0</v>
      </c>
      <c r="J196" s="236" t="e">
        <f>#REF!+I196</f>
        <v>#REF!</v>
      </c>
      <c r="K196" s="177"/>
      <c r="L196" s="177"/>
    </row>
    <row r="197" spans="1:12" s="36" customFormat="1" ht="37.5" customHeight="1" hidden="1">
      <c r="A197" s="7" t="s">
        <v>341</v>
      </c>
      <c r="B197" s="46" t="s">
        <v>120</v>
      </c>
      <c r="C197" s="24" t="s">
        <v>137</v>
      </c>
      <c r="D197" s="23" t="s">
        <v>85</v>
      </c>
      <c r="E197" s="49" t="s">
        <v>165</v>
      </c>
      <c r="F197" s="24" t="s">
        <v>166</v>
      </c>
      <c r="G197" s="17"/>
      <c r="H197" s="172"/>
      <c r="I197" s="38">
        <f>I198</f>
        <v>0</v>
      </c>
      <c r="J197" s="236" t="e">
        <f>#REF!+I197</f>
        <v>#REF!</v>
      </c>
      <c r="K197" s="172"/>
      <c r="L197" s="172"/>
    </row>
    <row r="198" spans="1:12" s="36" customFormat="1" ht="19.5" customHeight="1" hidden="1">
      <c r="A198" s="7" t="s">
        <v>339</v>
      </c>
      <c r="B198" s="46" t="s">
        <v>120</v>
      </c>
      <c r="C198" s="24" t="s">
        <v>137</v>
      </c>
      <c r="D198" s="23" t="s">
        <v>85</v>
      </c>
      <c r="E198" s="49" t="s">
        <v>86</v>
      </c>
      <c r="F198" s="24" t="s">
        <v>166</v>
      </c>
      <c r="G198" s="22"/>
      <c r="H198" s="171"/>
      <c r="I198" s="38">
        <f>I199</f>
        <v>0</v>
      </c>
      <c r="J198" s="236" t="e">
        <f>#REF!+I198</f>
        <v>#REF!</v>
      </c>
      <c r="K198" s="171"/>
      <c r="L198" s="171"/>
    </row>
    <row r="199" spans="1:12" s="44" customFormat="1" ht="112.5" customHeight="1" hidden="1">
      <c r="A199" s="8" t="s">
        <v>63</v>
      </c>
      <c r="B199" s="47" t="s">
        <v>120</v>
      </c>
      <c r="C199" s="19" t="s">
        <v>137</v>
      </c>
      <c r="D199" s="18" t="s">
        <v>85</v>
      </c>
      <c r="E199" s="11" t="s">
        <v>86</v>
      </c>
      <c r="F199" s="19" t="s">
        <v>88</v>
      </c>
      <c r="G199" s="17"/>
      <c r="H199" s="172"/>
      <c r="I199" s="39">
        <f>I200</f>
        <v>0</v>
      </c>
      <c r="J199" s="236" t="e">
        <f>#REF!+I199</f>
        <v>#REF!</v>
      </c>
      <c r="K199" s="172"/>
      <c r="L199" s="172"/>
    </row>
    <row r="200" spans="1:12" s="44" customFormat="1" ht="19.5" customHeight="1" hidden="1">
      <c r="A200" s="8" t="s">
        <v>167</v>
      </c>
      <c r="B200" s="47" t="s">
        <v>120</v>
      </c>
      <c r="C200" s="19" t="s">
        <v>137</v>
      </c>
      <c r="D200" s="18" t="s">
        <v>85</v>
      </c>
      <c r="E200" s="11" t="s">
        <v>86</v>
      </c>
      <c r="F200" s="19" t="s">
        <v>88</v>
      </c>
      <c r="G200" s="17">
        <v>540</v>
      </c>
      <c r="H200" s="172"/>
      <c r="I200" s="39">
        <v>0</v>
      </c>
      <c r="J200" s="236" t="e">
        <f>#REF!+I200</f>
        <v>#REF!</v>
      </c>
      <c r="K200" s="172"/>
      <c r="L200" s="172"/>
    </row>
    <row r="201" spans="1:12" s="44" customFormat="1" ht="18.75">
      <c r="A201" s="163" t="s">
        <v>138</v>
      </c>
      <c r="B201" s="192" t="s">
        <v>120</v>
      </c>
      <c r="C201" s="159" t="s">
        <v>130</v>
      </c>
      <c r="D201" s="160"/>
      <c r="E201" s="161"/>
      <c r="F201" s="159"/>
      <c r="G201" s="165"/>
      <c r="H201" s="190">
        <f>H202+H206</f>
        <v>2673.3</v>
      </c>
      <c r="I201" s="58" t="e">
        <f>I202+I206+I214+I224+I218+I222</f>
        <v>#REF!</v>
      </c>
      <c r="J201" s="245" t="e">
        <f>J202+J206+J214+J224+J218</f>
        <v>#REF!</v>
      </c>
      <c r="K201" s="190">
        <f>K202+K206</f>
        <v>-3.5</v>
      </c>
      <c r="L201" s="190">
        <f>L202+L206</f>
        <v>2669.8</v>
      </c>
    </row>
    <row r="202" spans="1:12" s="36" customFormat="1" ht="118.5" customHeight="1">
      <c r="A202" s="131" t="s">
        <v>366</v>
      </c>
      <c r="B202" s="129" t="s">
        <v>120</v>
      </c>
      <c r="C202" s="109" t="s">
        <v>130</v>
      </c>
      <c r="D202" s="129" t="s">
        <v>137</v>
      </c>
      <c r="E202" s="132" t="s">
        <v>165</v>
      </c>
      <c r="F202" s="109" t="s">
        <v>284</v>
      </c>
      <c r="G202" s="136"/>
      <c r="H202" s="174">
        <f>H203</f>
        <v>1075.9</v>
      </c>
      <c r="I202" s="38" t="e">
        <f>#REF!</f>
        <v>#REF!</v>
      </c>
      <c r="J202" s="240" t="e">
        <f>#REF!+I202</f>
        <v>#REF!</v>
      </c>
      <c r="K202" s="174">
        <f aca="true" t="shared" si="10" ref="K202:L204">K203</f>
        <v>0</v>
      </c>
      <c r="L202" s="174">
        <f t="shared" si="10"/>
        <v>1075.9</v>
      </c>
    </row>
    <row r="203" spans="1:12" s="36" customFormat="1" ht="45" customHeight="1">
      <c r="A203" s="70" t="s">
        <v>317</v>
      </c>
      <c r="B203" s="23" t="s">
        <v>120</v>
      </c>
      <c r="C203" s="24" t="s">
        <v>130</v>
      </c>
      <c r="D203" s="23" t="s">
        <v>137</v>
      </c>
      <c r="E203" s="49" t="s">
        <v>165</v>
      </c>
      <c r="F203" s="24" t="s">
        <v>285</v>
      </c>
      <c r="G203" s="119"/>
      <c r="H203" s="171">
        <f>H204</f>
        <v>1075.9</v>
      </c>
      <c r="I203" s="38"/>
      <c r="J203" s="240"/>
      <c r="K203" s="171">
        <f t="shared" si="10"/>
        <v>0</v>
      </c>
      <c r="L203" s="171">
        <f t="shared" si="10"/>
        <v>1075.9</v>
      </c>
    </row>
    <row r="204" spans="1:12" s="44" customFormat="1" ht="138.75" customHeight="1">
      <c r="A204" s="115" t="s">
        <v>396</v>
      </c>
      <c r="B204" s="18" t="s">
        <v>120</v>
      </c>
      <c r="C204" s="19" t="s">
        <v>130</v>
      </c>
      <c r="D204" s="18" t="s">
        <v>137</v>
      </c>
      <c r="E204" s="11" t="s">
        <v>165</v>
      </c>
      <c r="F204" s="19" t="s">
        <v>318</v>
      </c>
      <c r="G204" s="54"/>
      <c r="H204" s="172">
        <f>H205</f>
        <v>1075.9</v>
      </c>
      <c r="I204" s="39">
        <f>I205</f>
        <v>0</v>
      </c>
      <c r="J204" s="240" t="e">
        <f>#REF!+I204</f>
        <v>#REF!</v>
      </c>
      <c r="K204" s="172">
        <f t="shared" si="10"/>
        <v>0</v>
      </c>
      <c r="L204" s="172">
        <f t="shared" si="10"/>
        <v>1075.9</v>
      </c>
    </row>
    <row r="205" spans="1:12" s="44" customFormat="1" ht="60.75" customHeight="1">
      <c r="A205" s="8" t="s">
        <v>201</v>
      </c>
      <c r="B205" s="18" t="s">
        <v>120</v>
      </c>
      <c r="C205" s="19" t="s">
        <v>130</v>
      </c>
      <c r="D205" s="18" t="s">
        <v>137</v>
      </c>
      <c r="E205" s="11" t="s">
        <v>165</v>
      </c>
      <c r="F205" s="19" t="s">
        <v>318</v>
      </c>
      <c r="G205" s="17">
        <v>240</v>
      </c>
      <c r="H205" s="172">
        <v>1075.9</v>
      </c>
      <c r="I205" s="39">
        <v>0</v>
      </c>
      <c r="J205" s="240" t="e">
        <f>#REF!+I205</f>
        <v>#REF!</v>
      </c>
      <c r="K205" s="172">
        <v>0</v>
      </c>
      <c r="L205" s="172">
        <f>H205+K205</f>
        <v>1075.9</v>
      </c>
    </row>
    <row r="206" spans="1:12" s="44" customFormat="1" ht="135" customHeight="1">
      <c r="A206" s="131" t="s">
        <v>367</v>
      </c>
      <c r="B206" s="129" t="s">
        <v>120</v>
      </c>
      <c r="C206" s="109" t="s">
        <v>130</v>
      </c>
      <c r="D206" s="129" t="s">
        <v>132</v>
      </c>
      <c r="E206" s="132" t="s">
        <v>165</v>
      </c>
      <c r="F206" s="109" t="s">
        <v>284</v>
      </c>
      <c r="G206" s="138"/>
      <c r="H206" s="191">
        <f>H207</f>
        <v>1597.4</v>
      </c>
      <c r="I206" s="121">
        <f>I207</f>
        <v>0</v>
      </c>
      <c r="J206" s="238" t="e">
        <f>#REF!+I206</f>
        <v>#REF!</v>
      </c>
      <c r="K206" s="191">
        <f>K207</f>
        <v>-3.5</v>
      </c>
      <c r="L206" s="191">
        <f>L207</f>
        <v>1593.9</v>
      </c>
    </row>
    <row r="207" spans="1:12" s="44" customFormat="1" ht="67.5" customHeight="1">
      <c r="A207" s="70" t="s">
        <v>298</v>
      </c>
      <c r="B207" s="23" t="s">
        <v>120</v>
      </c>
      <c r="C207" s="24" t="s">
        <v>130</v>
      </c>
      <c r="D207" s="23" t="s">
        <v>132</v>
      </c>
      <c r="E207" s="49" t="s">
        <v>165</v>
      </c>
      <c r="F207" s="24" t="s">
        <v>285</v>
      </c>
      <c r="G207" s="54"/>
      <c r="H207" s="172">
        <f>H208+H228+H230+H232</f>
        <v>1597.4</v>
      </c>
      <c r="I207" s="121">
        <f>I208+I210+I212</f>
        <v>0</v>
      </c>
      <c r="J207" s="238" t="e">
        <f>#REF!+I207</f>
        <v>#REF!</v>
      </c>
      <c r="K207" s="172">
        <f>K208+K228+K230+K232</f>
        <v>-3.5</v>
      </c>
      <c r="L207" s="172">
        <f>L208+L228+L230+L232</f>
        <v>1593.9</v>
      </c>
    </row>
    <row r="208" spans="1:12" s="43" customFormat="1" ht="51" customHeight="1" hidden="1">
      <c r="A208" s="115"/>
      <c r="B208" s="18"/>
      <c r="C208" s="19"/>
      <c r="D208" s="18"/>
      <c r="E208" s="11"/>
      <c r="F208" s="19"/>
      <c r="G208" s="54"/>
      <c r="H208" s="172"/>
      <c r="I208" s="124">
        <f>I209</f>
        <v>0</v>
      </c>
      <c r="J208" s="247" t="e">
        <f>#REF!+I208</f>
        <v>#REF!</v>
      </c>
      <c r="K208" s="172"/>
      <c r="L208" s="172"/>
    </row>
    <row r="209" spans="1:12" s="44" customFormat="1" ht="19.5" hidden="1">
      <c r="A209" s="8"/>
      <c r="B209" s="18"/>
      <c r="C209" s="19"/>
      <c r="D209" s="18"/>
      <c r="E209" s="11"/>
      <c r="F209" s="19"/>
      <c r="G209" s="17"/>
      <c r="H209" s="172"/>
      <c r="I209" s="124">
        <v>0</v>
      </c>
      <c r="J209" s="247" t="e">
        <f>#REF!+I209</f>
        <v>#REF!</v>
      </c>
      <c r="K209" s="172"/>
      <c r="L209" s="172"/>
    </row>
    <row r="210" spans="1:12" s="44" customFormat="1" ht="206.25" customHeight="1" hidden="1">
      <c r="A210" s="115" t="s">
        <v>27</v>
      </c>
      <c r="B210" s="18" t="s">
        <v>120</v>
      </c>
      <c r="C210" s="19" t="s">
        <v>130</v>
      </c>
      <c r="D210" s="18" t="s">
        <v>124</v>
      </c>
      <c r="E210" s="11" t="s">
        <v>113</v>
      </c>
      <c r="F210" s="19" t="s">
        <v>28</v>
      </c>
      <c r="G210" s="54"/>
      <c r="H210" s="172"/>
      <c r="I210" s="39">
        <f>I211</f>
        <v>0</v>
      </c>
      <c r="J210" s="240" t="e">
        <f>#REF!+I210</f>
        <v>#REF!</v>
      </c>
      <c r="K210" s="172"/>
      <c r="L210" s="172"/>
    </row>
    <row r="211" spans="1:12" s="44" customFormat="1" ht="19.5" customHeight="1" hidden="1">
      <c r="A211" s="8" t="s">
        <v>167</v>
      </c>
      <c r="B211" s="18" t="s">
        <v>120</v>
      </c>
      <c r="C211" s="19" t="s">
        <v>130</v>
      </c>
      <c r="D211" s="18" t="s">
        <v>124</v>
      </c>
      <c r="E211" s="11" t="s">
        <v>113</v>
      </c>
      <c r="F211" s="19" t="s">
        <v>28</v>
      </c>
      <c r="G211" s="17" t="s">
        <v>168</v>
      </c>
      <c r="H211" s="172"/>
      <c r="I211" s="39">
        <v>0</v>
      </c>
      <c r="J211" s="240" t="e">
        <f>#REF!+I211</f>
        <v>#REF!</v>
      </c>
      <c r="K211" s="172"/>
      <c r="L211" s="172"/>
    </row>
    <row r="212" spans="1:12" s="44" customFormat="1" ht="262.5" customHeight="1" hidden="1">
      <c r="A212" s="115" t="s">
        <v>29</v>
      </c>
      <c r="B212" s="18" t="s">
        <v>120</v>
      </c>
      <c r="C212" s="19" t="s">
        <v>130</v>
      </c>
      <c r="D212" s="18" t="s">
        <v>124</v>
      </c>
      <c r="E212" s="11" t="s">
        <v>113</v>
      </c>
      <c r="F212" s="19" t="s">
        <v>30</v>
      </c>
      <c r="G212" s="54"/>
      <c r="H212" s="172"/>
      <c r="I212" s="39">
        <f>I213</f>
        <v>0</v>
      </c>
      <c r="J212" s="240" t="e">
        <f>#REF!+I212</f>
        <v>#REF!</v>
      </c>
      <c r="K212" s="172"/>
      <c r="L212" s="172"/>
    </row>
    <row r="213" spans="1:12" s="44" customFormat="1" ht="19.5" customHeight="1" hidden="1">
      <c r="A213" s="8" t="s">
        <v>167</v>
      </c>
      <c r="B213" s="18" t="s">
        <v>120</v>
      </c>
      <c r="C213" s="19" t="s">
        <v>130</v>
      </c>
      <c r="D213" s="18" t="s">
        <v>124</v>
      </c>
      <c r="E213" s="11" t="s">
        <v>113</v>
      </c>
      <c r="F213" s="19" t="s">
        <v>30</v>
      </c>
      <c r="G213" s="17" t="s">
        <v>168</v>
      </c>
      <c r="H213" s="172"/>
      <c r="I213" s="39">
        <v>0</v>
      </c>
      <c r="J213" s="240" t="e">
        <f>#REF!+I213</f>
        <v>#REF!</v>
      </c>
      <c r="K213" s="172"/>
      <c r="L213" s="172"/>
    </row>
    <row r="214" spans="1:12" s="44" customFormat="1" ht="131.25" customHeight="1" hidden="1">
      <c r="A214" s="70" t="s">
        <v>4</v>
      </c>
      <c r="B214" s="23" t="s">
        <v>120</v>
      </c>
      <c r="C214" s="24" t="s">
        <v>130</v>
      </c>
      <c r="D214" s="23" t="s">
        <v>140</v>
      </c>
      <c r="E214" s="49" t="s">
        <v>165</v>
      </c>
      <c r="F214" s="24" t="s">
        <v>166</v>
      </c>
      <c r="G214" s="118"/>
      <c r="H214" s="177"/>
      <c r="I214" s="38">
        <f aca="true" t="shared" si="11" ref="I214:I220">I215</f>
        <v>0</v>
      </c>
      <c r="J214" s="240" t="e">
        <f>#REF!+I214</f>
        <v>#REF!</v>
      </c>
      <c r="K214" s="177"/>
      <c r="L214" s="177"/>
    </row>
    <row r="215" spans="1:12" s="44" customFormat="1" ht="40.5" customHeight="1" hidden="1">
      <c r="A215" s="70" t="s">
        <v>5</v>
      </c>
      <c r="B215" s="23" t="s">
        <v>120</v>
      </c>
      <c r="C215" s="24" t="s">
        <v>130</v>
      </c>
      <c r="D215" s="23" t="s">
        <v>140</v>
      </c>
      <c r="E215" s="49" t="s">
        <v>111</v>
      </c>
      <c r="F215" s="24" t="s">
        <v>166</v>
      </c>
      <c r="G215" s="54"/>
      <c r="H215" s="172"/>
      <c r="I215" s="38">
        <f t="shared" si="11"/>
        <v>0</v>
      </c>
      <c r="J215" s="240" t="e">
        <f>#REF!+I215</f>
        <v>#REF!</v>
      </c>
      <c r="K215" s="172"/>
      <c r="L215" s="172"/>
    </row>
    <row r="216" spans="1:12" s="44" customFormat="1" ht="58.5" customHeight="1" hidden="1">
      <c r="A216" s="115" t="s">
        <v>6</v>
      </c>
      <c r="B216" s="18" t="s">
        <v>120</v>
      </c>
      <c r="C216" s="19" t="s">
        <v>130</v>
      </c>
      <c r="D216" s="18" t="s">
        <v>140</v>
      </c>
      <c r="E216" s="11" t="s">
        <v>111</v>
      </c>
      <c r="F216" s="19" t="s">
        <v>7</v>
      </c>
      <c r="G216" s="54"/>
      <c r="H216" s="172"/>
      <c r="I216" s="39">
        <f t="shared" si="11"/>
        <v>0</v>
      </c>
      <c r="J216" s="240" t="e">
        <f>#REF!+I216</f>
        <v>#REF!</v>
      </c>
      <c r="K216" s="172"/>
      <c r="L216" s="172"/>
    </row>
    <row r="217" spans="1:12" s="44" customFormat="1" ht="56.25" customHeight="1" hidden="1">
      <c r="A217" s="8" t="s">
        <v>201</v>
      </c>
      <c r="B217" s="18" t="s">
        <v>120</v>
      </c>
      <c r="C217" s="19" t="s">
        <v>130</v>
      </c>
      <c r="D217" s="18" t="s">
        <v>140</v>
      </c>
      <c r="E217" s="11" t="s">
        <v>111</v>
      </c>
      <c r="F217" s="19" t="s">
        <v>7</v>
      </c>
      <c r="G217" s="17">
        <v>240</v>
      </c>
      <c r="H217" s="172"/>
      <c r="I217" s="39">
        <v>0</v>
      </c>
      <c r="J217" s="240" t="e">
        <f>#REF!+I217</f>
        <v>#REF!</v>
      </c>
      <c r="K217" s="172"/>
      <c r="L217" s="172"/>
    </row>
    <row r="218" spans="1:12" s="44" customFormat="1" ht="131.25" customHeight="1" hidden="1">
      <c r="A218" s="70" t="s">
        <v>172</v>
      </c>
      <c r="B218" s="23" t="s">
        <v>120</v>
      </c>
      <c r="C218" s="24" t="s">
        <v>130</v>
      </c>
      <c r="D218" s="23" t="s">
        <v>173</v>
      </c>
      <c r="E218" s="49" t="s">
        <v>165</v>
      </c>
      <c r="F218" s="24" t="s">
        <v>166</v>
      </c>
      <c r="G218" s="118"/>
      <c r="H218" s="177"/>
      <c r="I218" s="38">
        <f t="shared" si="11"/>
        <v>0</v>
      </c>
      <c r="J218" s="240" t="e">
        <f>#REF!+I218</f>
        <v>#REF!</v>
      </c>
      <c r="K218" s="177"/>
      <c r="L218" s="177"/>
    </row>
    <row r="219" spans="1:12" s="44" customFormat="1" ht="93.75" customHeight="1" hidden="1">
      <c r="A219" s="70" t="s">
        <v>174</v>
      </c>
      <c r="B219" s="23" t="s">
        <v>120</v>
      </c>
      <c r="C219" s="24" t="s">
        <v>130</v>
      </c>
      <c r="D219" s="23" t="s">
        <v>173</v>
      </c>
      <c r="E219" s="49" t="s">
        <v>111</v>
      </c>
      <c r="F219" s="24" t="s">
        <v>166</v>
      </c>
      <c r="G219" s="54"/>
      <c r="H219" s="172"/>
      <c r="I219" s="38">
        <f>I220</f>
        <v>0</v>
      </c>
      <c r="J219" s="240" t="e">
        <f>J220+J222</f>
        <v>#REF!</v>
      </c>
      <c r="K219" s="172"/>
      <c r="L219" s="172"/>
    </row>
    <row r="220" spans="1:12" s="44" customFormat="1" ht="131.25" customHeight="1" hidden="1">
      <c r="A220" s="115" t="s">
        <v>175</v>
      </c>
      <c r="B220" s="18" t="s">
        <v>120</v>
      </c>
      <c r="C220" s="19" t="s">
        <v>130</v>
      </c>
      <c r="D220" s="18" t="s">
        <v>173</v>
      </c>
      <c r="E220" s="11" t="s">
        <v>111</v>
      </c>
      <c r="F220" s="19" t="s">
        <v>9</v>
      </c>
      <c r="G220" s="54"/>
      <c r="H220" s="172"/>
      <c r="I220" s="39">
        <f t="shared" si="11"/>
        <v>0</v>
      </c>
      <c r="J220" s="240" t="e">
        <f>#REF!+I220</f>
        <v>#REF!</v>
      </c>
      <c r="K220" s="172"/>
      <c r="L220" s="172"/>
    </row>
    <row r="221" spans="1:12" s="44" customFormat="1" ht="56.25" customHeight="1" hidden="1">
      <c r="A221" s="8" t="s">
        <v>201</v>
      </c>
      <c r="B221" s="18" t="s">
        <v>120</v>
      </c>
      <c r="C221" s="19" t="s">
        <v>130</v>
      </c>
      <c r="D221" s="18" t="s">
        <v>173</v>
      </c>
      <c r="E221" s="11" t="s">
        <v>111</v>
      </c>
      <c r="F221" s="19" t="s">
        <v>9</v>
      </c>
      <c r="G221" s="17">
        <v>240</v>
      </c>
      <c r="H221" s="172"/>
      <c r="I221" s="39">
        <v>0</v>
      </c>
      <c r="J221" s="240" t="e">
        <f>#REF!+I221</f>
        <v>#REF!</v>
      </c>
      <c r="K221" s="172"/>
      <c r="L221" s="172"/>
    </row>
    <row r="222" spans="1:12" s="44" customFormat="1" ht="131.25" customHeight="1" hidden="1">
      <c r="A222" s="8" t="s">
        <v>196</v>
      </c>
      <c r="B222" s="18" t="s">
        <v>120</v>
      </c>
      <c r="C222" s="19" t="s">
        <v>130</v>
      </c>
      <c r="D222" s="18" t="s">
        <v>173</v>
      </c>
      <c r="E222" s="11" t="s">
        <v>111</v>
      </c>
      <c r="F222" s="19" t="s">
        <v>197</v>
      </c>
      <c r="G222" s="17">
        <v>244</v>
      </c>
      <c r="H222" s="172"/>
      <c r="I222" s="39">
        <v>0</v>
      </c>
      <c r="J222" s="240">
        <f>J223</f>
        <v>0</v>
      </c>
      <c r="K222" s="172"/>
      <c r="L222" s="172"/>
    </row>
    <row r="223" spans="1:12" s="44" customFormat="1" ht="37.5" customHeight="1" hidden="1">
      <c r="A223" s="8" t="s">
        <v>3</v>
      </c>
      <c r="B223" s="18" t="s">
        <v>120</v>
      </c>
      <c r="C223" s="19" t="s">
        <v>130</v>
      </c>
      <c r="D223" s="18" t="s">
        <v>173</v>
      </c>
      <c r="E223" s="11" t="s">
        <v>111</v>
      </c>
      <c r="F223" s="19" t="s">
        <v>197</v>
      </c>
      <c r="G223" s="17">
        <v>244</v>
      </c>
      <c r="H223" s="172"/>
      <c r="I223" s="39">
        <v>0</v>
      </c>
      <c r="J223" s="240"/>
      <c r="K223" s="172"/>
      <c r="L223" s="172"/>
    </row>
    <row r="224" spans="1:12" s="44" customFormat="1" ht="38.25" customHeight="1" hidden="1">
      <c r="A224" s="7" t="s">
        <v>340</v>
      </c>
      <c r="B224" s="2" t="s">
        <v>120</v>
      </c>
      <c r="C224" s="24" t="s">
        <v>130</v>
      </c>
      <c r="D224" s="23" t="s">
        <v>85</v>
      </c>
      <c r="E224" s="49" t="s">
        <v>165</v>
      </c>
      <c r="F224" s="24" t="s">
        <v>166</v>
      </c>
      <c r="G224" s="17"/>
      <c r="H224" s="172"/>
      <c r="I224" s="38">
        <f>I225</f>
        <v>0</v>
      </c>
      <c r="J224" s="240" t="e">
        <f>#REF!+I224</f>
        <v>#REF!</v>
      </c>
      <c r="K224" s="172"/>
      <c r="L224" s="172"/>
    </row>
    <row r="225" spans="1:12" s="44" customFormat="1" ht="19.5" customHeight="1" hidden="1">
      <c r="A225" s="7" t="s">
        <v>339</v>
      </c>
      <c r="B225" s="2" t="s">
        <v>120</v>
      </c>
      <c r="C225" s="24" t="s">
        <v>130</v>
      </c>
      <c r="D225" s="23" t="s">
        <v>85</v>
      </c>
      <c r="E225" s="49" t="s">
        <v>86</v>
      </c>
      <c r="F225" s="24" t="s">
        <v>166</v>
      </c>
      <c r="G225" s="22"/>
      <c r="H225" s="171"/>
      <c r="I225" s="38">
        <v>0</v>
      </c>
      <c r="J225" s="240" t="e">
        <f>#REF!+I225</f>
        <v>#REF!</v>
      </c>
      <c r="K225" s="171"/>
      <c r="L225" s="171"/>
    </row>
    <row r="226" spans="1:12" s="44" customFormat="1" ht="81.75" customHeight="1" hidden="1">
      <c r="A226" s="8" t="s">
        <v>64</v>
      </c>
      <c r="B226" s="18" t="s">
        <v>120</v>
      </c>
      <c r="C226" s="19" t="s">
        <v>130</v>
      </c>
      <c r="D226" s="18" t="s">
        <v>85</v>
      </c>
      <c r="E226" s="11" t="s">
        <v>86</v>
      </c>
      <c r="F226" s="19" t="s">
        <v>8</v>
      </c>
      <c r="G226" s="17"/>
      <c r="H226" s="172"/>
      <c r="I226" s="39">
        <f>I227</f>
        <v>0</v>
      </c>
      <c r="J226" s="240" t="e">
        <f>#REF!+I226</f>
        <v>#REF!</v>
      </c>
      <c r="K226" s="172"/>
      <c r="L226" s="172"/>
    </row>
    <row r="227" spans="1:12" s="44" customFormat="1" ht="56.25" customHeight="1" hidden="1">
      <c r="A227" s="8" t="s">
        <v>201</v>
      </c>
      <c r="B227" s="18" t="s">
        <v>120</v>
      </c>
      <c r="C227" s="19" t="s">
        <v>130</v>
      </c>
      <c r="D227" s="18" t="s">
        <v>85</v>
      </c>
      <c r="E227" s="11" t="s">
        <v>86</v>
      </c>
      <c r="F227" s="19" t="s">
        <v>8</v>
      </c>
      <c r="G227" s="17">
        <v>240</v>
      </c>
      <c r="H227" s="172"/>
      <c r="I227" s="39">
        <v>0</v>
      </c>
      <c r="J227" s="240" t="e">
        <f>#REF!+I227</f>
        <v>#REF!</v>
      </c>
      <c r="K227" s="172"/>
      <c r="L227" s="172"/>
    </row>
    <row r="228" spans="1:12" s="44" customFormat="1" ht="81" customHeight="1">
      <c r="A228" s="8" t="s">
        <v>408</v>
      </c>
      <c r="B228" s="18" t="s">
        <v>120</v>
      </c>
      <c r="C228" s="19" t="s">
        <v>130</v>
      </c>
      <c r="D228" s="18" t="s">
        <v>132</v>
      </c>
      <c r="E228" s="11" t="s">
        <v>165</v>
      </c>
      <c r="F228" s="19" t="s">
        <v>407</v>
      </c>
      <c r="G228" s="17"/>
      <c r="H228" s="172">
        <f>H229</f>
        <v>807</v>
      </c>
      <c r="I228" s="39"/>
      <c r="J228" s="240"/>
      <c r="K228" s="172">
        <f>K229</f>
        <v>0</v>
      </c>
      <c r="L228" s="172">
        <f>L229</f>
        <v>807</v>
      </c>
    </row>
    <row r="229" spans="1:12" s="44" customFormat="1" ht="63" customHeight="1">
      <c r="A229" s="8" t="s">
        <v>201</v>
      </c>
      <c r="B229" s="18" t="s">
        <v>120</v>
      </c>
      <c r="C229" s="19" t="s">
        <v>130</v>
      </c>
      <c r="D229" s="18" t="s">
        <v>132</v>
      </c>
      <c r="E229" s="11" t="s">
        <v>165</v>
      </c>
      <c r="F229" s="19" t="s">
        <v>407</v>
      </c>
      <c r="G229" s="17">
        <v>240</v>
      </c>
      <c r="H229" s="172">
        <v>807</v>
      </c>
      <c r="I229" s="39"/>
      <c r="J229" s="240"/>
      <c r="K229" s="175">
        <v>0</v>
      </c>
      <c r="L229" s="172">
        <f>H229+K229</f>
        <v>807</v>
      </c>
    </row>
    <row r="230" spans="1:12" s="43" customFormat="1" ht="62.25" customHeight="1">
      <c r="A230" s="115" t="s">
        <v>392</v>
      </c>
      <c r="B230" s="18" t="s">
        <v>120</v>
      </c>
      <c r="C230" s="19" t="s">
        <v>130</v>
      </c>
      <c r="D230" s="18" t="s">
        <v>132</v>
      </c>
      <c r="E230" s="11" t="s">
        <v>165</v>
      </c>
      <c r="F230" s="19" t="s">
        <v>389</v>
      </c>
      <c r="G230" s="54"/>
      <c r="H230" s="172">
        <f>H231</f>
        <v>66.1</v>
      </c>
      <c r="I230" s="124">
        <f>I231</f>
        <v>0</v>
      </c>
      <c r="J230" s="247" t="e">
        <f>#REF!+I230</f>
        <v>#REF!</v>
      </c>
      <c r="K230" s="172">
        <f>K231</f>
        <v>720.8</v>
      </c>
      <c r="L230" s="172">
        <f>L231</f>
        <v>786.9</v>
      </c>
    </row>
    <row r="231" spans="1:12" s="44" customFormat="1" ht="69" customHeight="1">
      <c r="A231" s="8" t="s">
        <v>201</v>
      </c>
      <c r="B231" s="18" t="s">
        <v>120</v>
      </c>
      <c r="C231" s="19" t="s">
        <v>130</v>
      </c>
      <c r="D231" s="18" t="s">
        <v>132</v>
      </c>
      <c r="E231" s="11" t="s">
        <v>165</v>
      </c>
      <c r="F231" s="19" t="s">
        <v>389</v>
      </c>
      <c r="G231" s="17">
        <v>240</v>
      </c>
      <c r="H231" s="172">
        <v>66.1</v>
      </c>
      <c r="I231" s="124">
        <v>0</v>
      </c>
      <c r="J231" s="247" t="e">
        <f>#REF!+I231</f>
        <v>#REF!</v>
      </c>
      <c r="K231" s="172">
        <v>720.8</v>
      </c>
      <c r="L231" s="172">
        <f>H231+K231</f>
        <v>786.9</v>
      </c>
    </row>
    <row r="232" spans="1:12" s="44" customFormat="1" ht="72" customHeight="1">
      <c r="A232" s="68" t="s">
        <v>392</v>
      </c>
      <c r="B232" s="18" t="s">
        <v>120</v>
      </c>
      <c r="C232" s="19" t="s">
        <v>130</v>
      </c>
      <c r="D232" s="18" t="s">
        <v>132</v>
      </c>
      <c r="E232" s="11" t="s">
        <v>165</v>
      </c>
      <c r="F232" s="19" t="s">
        <v>387</v>
      </c>
      <c r="G232" s="166"/>
      <c r="H232" s="173">
        <f>H233</f>
        <v>724.3</v>
      </c>
      <c r="I232" s="39"/>
      <c r="J232" s="240"/>
      <c r="K232" s="173">
        <f>K233</f>
        <v>-724.3</v>
      </c>
      <c r="L232" s="173">
        <f>L233</f>
        <v>0</v>
      </c>
    </row>
    <row r="233" spans="1:12" s="44" customFormat="1" ht="56.25">
      <c r="A233" s="8" t="s">
        <v>201</v>
      </c>
      <c r="B233" s="18" t="s">
        <v>120</v>
      </c>
      <c r="C233" s="19" t="s">
        <v>130</v>
      </c>
      <c r="D233" s="18" t="s">
        <v>132</v>
      </c>
      <c r="E233" s="11" t="s">
        <v>165</v>
      </c>
      <c r="F233" s="19" t="s">
        <v>387</v>
      </c>
      <c r="G233" s="166">
        <v>240</v>
      </c>
      <c r="H233" s="173">
        <v>724.3</v>
      </c>
      <c r="I233" s="39"/>
      <c r="J233" s="240"/>
      <c r="K233" s="173">
        <v>-724.3</v>
      </c>
      <c r="L233" s="173">
        <f>H233+K233</f>
        <v>0</v>
      </c>
    </row>
    <row r="234" spans="1:12" s="43" customFormat="1" ht="19.5" customHeight="1" hidden="1">
      <c r="A234" s="167" t="s">
        <v>339</v>
      </c>
      <c r="B234" s="152" t="s">
        <v>120</v>
      </c>
      <c r="C234" s="154" t="s">
        <v>130</v>
      </c>
      <c r="D234" s="152" t="s">
        <v>85</v>
      </c>
      <c r="E234" s="153" t="s">
        <v>165</v>
      </c>
      <c r="F234" s="154" t="s">
        <v>284</v>
      </c>
      <c r="G234" s="168"/>
      <c r="H234" s="178">
        <f>H235</f>
        <v>0</v>
      </c>
      <c r="I234" s="38"/>
      <c r="J234" s="240"/>
      <c r="K234" s="178">
        <f>K235</f>
        <v>0</v>
      </c>
      <c r="L234" s="178">
        <f>L235</f>
        <v>0</v>
      </c>
    </row>
    <row r="235" spans="1:12" s="44" customFormat="1" ht="19.5" customHeight="1" hidden="1">
      <c r="A235" s="8" t="s">
        <v>339</v>
      </c>
      <c r="B235" s="18" t="s">
        <v>120</v>
      </c>
      <c r="C235" s="19" t="s">
        <v>130</v>
      </c>
      <c r="D235" s="18" t="s">
        <v>85</v>
      </c>
      <c r="E235" s="11" t="s">
        <v>86</v>
      </c>
      <c r="F235" s="19" t="s">
        <v>285</v>
      </c>
      <c r="G235" s="166"/>
      <c r="H235" s="173">
        <v>0</v>
      </c>
      <c r="I235" s="39"/>
      <c r="J235" s="240"/>
      <c r="K235" s="173">
        <v>0</v>
      </c>
      <c r="L235" s="173">
        <v>0</v>
      </c>
    </row>
    <row r="236" spans="1:12" s="44" customFormat="1" ht="37.5">
      <c r="A236" s="193" t="s">
        <v>139</v>
      </c>
      <c r="B236" s="152" t="s">
        <v>120</v>
      </c>
      <c r="C236" s="154" t="s">
        <v>140</v>
      </c>
      <c r="D236" s="152"/>
      <c r="E236" s="153"/>
      <c r="F236" s="154"/>
      <c r="G236" s="194"/>
      <c r="H236" s="178">
        <f>H237+H242</f>
        <v>134.7</v>
      </c>
      <c r="I236" s="58">
        <f>I242+I247+I237</f>
        <v>0</v>
      </c>
      <c r="J236" s="237" t="e">
        <f>#REF!+I236</f>
        <v>#REF!</v>
      </c>
      <c r="K236" s="178">
        <f>K237+K242</f>
        <v>12</v>
      </c>
      <c r="L236" s="178">
        <f>L237+L242</f>
        <v>146.7</v>
      </c>
    </row>
    <row r="237" spans="1:12" s="44" customFormat="1" ht="104.25" customHeight="1">
      <c r="A237" s="131" t="s">
        <v>349</v>
      </c>
      <c r="B237" s="108" t="s">
        <v>120</v>
      </c>
      <c r="C237" s="109" t="s">
        <v>140</v>
      </c>
      <c r="D237" s="129" t="s">
        <v>115</v>
      </c>
      <c r="E237" s="132" t="s">
        <v>165</v>
      </c>
      <c r="F237" s="109" t="s">
        <v>284</v>
      </c>
      <c r="G237" s="133"/>
      <c r="H237" s="175">
        <f>H239</f>
        <v>16.7</v>
      </c>
      <c r="I237" s="121">
        <f>I238</f>
        <v>0</v>
      </c>
      <c r="J237" s="238" t="e">
        <f>#REF!+I237</f>
        <v>#REF!</v>
      </c>
      <c r="K237" s="175">
        <f>K239</f>
        <v>0</v>
      </c>
      <c r="L237" s="175">
        <f>L239</f>
        <v>16.7</v>
      </c>
    </row>
    <row r="238" spans="1:12" s="44" customFormat="1" ht="19.5" customHeight="1" hidden="1">
      <c r="A238" s="131"/>
      <c r="B238" s="108" t="s">
        <v>120</v>
      </c>
      <c r="C238" s="109" t="s">
        <v>140</v>
      </c>
      <c r="D238" s="129" t="s">
        <v>115</v>
      </c>
      <c r="E238" s="132" t="s">
        <v>165</v>
      </c>
      <c r="F238" s="109" t="s">
        <v>284</v>
      </c>
      <c r="G238" s="126"/>
      <c r="H238" s="174"/>
      <c r="I238" s="121">
        <f>I240</f>
        <v>0</v>
      </c>
      <c r="J238" s="238" t="e">
        <f>#REF!+I238</f>
        <v>#REF!</v>
      </c>
      <c r="K238" s="174"/>
      <c r="L238" s="174"/>
    </row>
    <row r="239" spans="1:12" s="44" customFormat="1" ht="60.75" customHeight="1">
      <c r="A239" s="134" t="s">
        <v>292</v>
      </c>
      <c r="B239" s="108" t="s">
        <v>120</v>
      </c>
      <c r="C239" s="109" t="s">
        <v>140</v>
      </c>
      <c r="D239" s="129" t="s">
        <v>115</v>
      </c>
      <c r="E239" s="132" t="s">
        <v>165</v>
      </c>
      <c r="F239" s="109" t="s">
        <v>285</v>
      </c>
      <c r="G239" s="126"/>
      <c r="H239" s="174">
        <f>H240</f>
        <v>16.7</v>
      </c>
      <c r="I239" s="121"/>
      <c r="J239" s="238"/>
      <c r="K239" s="174">
        <f>K240</f>
        <v>0</v>
      </c>
      <c r="L239" s="174">
        <f>L240</f>
        <v>16.7</v>
      </c>
    </row>
    <row r="240" spans="1:12" s="44" customFormat="1" ht="45.75" customHeight="1">
      <c r="A240" s="135" t="s">
        <v>323</v>
      </c>
      <c r="B240" s="110" t="s">
        <v>120</v>
      </c>
      <c r="C240" s="111" t="s">
        <v>140</v>
      </c>
      <c r="D240" s="128" t="s">
        <v>115</v>
      </c>
      <c r="E240" s="69" t="s">
        <v>165</v>
      </c>
      <c r="F240" s="111" t="s">
        <v>335</v>
      </c>
      <c r="G240" s="133"/>
      <c r="H240" s="175">
        <f>H241</f>
        <v>16.7</v>
      </c>
      <c r="I240" s="122">
        <f>I241</f>
        <v>0</v>
      </c>
      <c r="J240" s="238" t="e">
        <f>#REF!+I240</f>
        <v>#REF!</v>
      </c>
      <c r="K240" s="175">
        <f>K241</f>
        <v>0</v>
      </c>
      <c r="L240" s="175">
        <f>L241</f>
        <v>16.7</v>
      </c>
    </row>
    <row r="241" spans="1:12" s="44" customFormat="1" ht="56.25">
      <c r="A241" s="68" t="s">
        <v>201</v>
      </c>
      <c r="B241" s="110" t="s">
        <v>120</v>
      </c>
      <c r="C241" s="111" t="s">
        <v>140</v>
      </c>
      <c r="D241" s="128" t="s">
        <v>115</v>
      </c>
      <c r="E241" s="69" t="s">
        <v>165</v>
      </c>
      <c r="F241" s="111" t="s">
        <v>335</v>
      </c>
      <c r="G241" s="65">
        <v>240</v>
      </c>
      <c r="H241" s="175">
        <v>16.7</v>
      </c>
      <c r="I241" s="122">
        <v>0</v>
      </c>
      <c r="J241" s="238" t="e">
        <f>#REF!+I241</f>
        <v>#REF!</v>
      </c>
      <c r="K241" s="175">
        <v>0</v>
      </c>
      <c r="L241" s="175">
        <f>H241+K241</f>
        <v>16.7</v>
      </c>
    </row>
    <row r="242" spans="1:12" s="36" customFormat="1" ht="95.25" customHeight="1">
      <c r="A242" s="131" t="s">
        <v>293</v>
      </c>
      <c r="B242" s="108" t="s">
        <v>120</v>
      </c>
      <c r="C242" s="109" t="s">
        <v>140</v>
      </c>
      <c r="D242" s="129" t="s">
        <v>142</v>
      </c>
      <c r="E242" s="132" t="s">
        <v>165</v>
      </c>
      <c r="F242" s="109" t="s">
        <v>284</v>
      </c>
      <c r="G242" s="133"/>
      <c r="H242" s="174">
        <f>H243+H254</f>
        <v>118</v>
      </c>
      <c r="I242" s="121">
        <f>I243</f>
        <v>0</v>
      </c>
      <c r="J242" s="238" t="e">
        <f>#REF!+I242</f>
        <v>#REF!</v>
      </c>
      <c r="K242" s="174">
        <f>K243+K254</f>
        <v>12</v>
      </c>
      <c r="L242" s="174">
        <f>L243+L254</f>
        <v>130</v>
      </c>
    </row>
    <row r="243" spans="1:12" s="44" customFormat="1" ht="37.5" customHeight="1">
      <c r="A243" s="131" t="s">
        <v>294</v>
      </c>
      <c r="B243" s="108" t="s">
        <v>120</v>
      </c>
      <c r="C243" s="109" t="s">
        <v>140</v>
      </c>
      <c r="D243" s="129" t="s">
        <v>142</v>
      </c>
      <c r="E243" s="132" t="s">
        <v>111</v>
      </c>
      <c r="F243" s="109" t="s">
        <v>284</v>
      </c>
      <c r="G243" s="126"/>
      <c r="H243" s="174">
        <f>H244</f>
        <v>112.5</v>
      </c>
      <c r="I243" s="121">
        <f>I245</f>
        <v>0</v>
      </c>
      <c r="J243" s="238" t="e">
        <f>#REF!+I243</f>
        <v>#REF!</v>
      </c>
      <c r="K243" s="174">
        <f aca="true" t="shared" si="12" ref="K243:L245">K244</f>
        <v>0</v>
      </c>
      <c r="L243" s="174">
        <f t="shared" si="12"/>
        <v>112.5</v>
      </c>
    </row>
    <row r="244" spans="1:12" s="44" customFormat="1" ht="37.5">
      <c r="A244" s="134" t="s">
        <v>295</v>
      </c>
      <c r="B244" s="108" t="s">
        <v>120</v>
      </c>
      <c r="C244" s="109" t="s">
        <v>140</v>
      </c>
      <c r="D244" s="129" t="s">
        <v>142</v>
      </c>
      <c r="E244" s="132" t="s">
        <v>111</v>
      </c>
      <c r="F244" s="109" t="s">
        <v>285</v>
      </c>
      <c r="G244" s="126"/>
      <c r="H244" s="174">
        <f>H245</f>
        <v>112.5</v>
      </c>
      <c r="I244" s="121"/>
      <c r="J244" s="238"/>
      <c r="K244" s="174">
        <f t="shared" si="12"/>
        <v>0</v>
      </c>
      <c r="L244" s="174">
        <f t="shared" si="12"/>
        <v>112.5</v>
      </c>
    </row>
    <row r="245" spans="1:12" s="44" customFormat="1" ht="37.5">
      <c r="A245" s="135" t="s">
        <v>324</v>
      </c>
      <c r="B245" s="110" t="s">
        <v>120</v>
      </c>
      <c r="C245" s="111" t="s">
        <v>140</v>
      </c>
      <c r="D245" s="128" t="s">
        <v>142</v>
      </c>
      <c r="E245" s="69" t="s">
        <v>111</v>
      </c>
      <c r="F245" s="111" t="s">
        <v>316</v>
      </c>
      <c r="G245" s="133"/>
      <c r="H245" s="175">
        <f>H246</f>
        <v>112.5</v>
      </c>
      <c r="I245" s="122">
        <f>I246</f>
        <v>0</v>
      </c>
      <c r="J245" s="238" t="e">
        <f>#REF!+I245</f>
        <v>#REF!</v>
      </c>
      <c r="K245" s="175">
        <f t="shared" si="12"/>
        <v>0</v>
      </c>
      <c r="L245" s="175">
        <f t="shared" si="12"/>
        <v>112.5</v>
      </c>
    </row>
    <row r="246" spans="1:12" s="44" customFormat="1" ht="56.25">
      <c r="A246" s="68" t="s">
        <v>201</v>
      </c>
      <c r="B246" s="110" t="s">
        <v>120</v>
      </c>
      <c r="C246" s="111" t="s">
        <v>140</v>
      </c>
      <c r="D246" s="128" t="s">
        <v>142</v>
      </c>
      <c r="E246" s="69" t="s">
        <v>111</v>
      </c>
      <c r="F246" s="111" t="s">
        <v>316</v>
      </c>
      <c r="G246" s="65">
        <v>240</v>
      </c>
      <c r="H246" s="175">
        <v>112.5</v>
      </c>
      <c r="I246" s="122">
        <v>0</v>
      </c>
      <c r="J246" s="238" t="e">
        <f>#REF!+I246</f>
        <v>#REF!</v>
      </c>
      <c r="K246" s="175">
        <v>0</v>
      </c>
      <c r="L246" s="175">
        <f>H246+K246</f>
        <v>112.5</v>
      </c>
    </row>
    <row r="247" spans="1:12" s="43" customFormat="1" ht="75" customHeight="1" hidden="1">
      <c r="A247" s="131" t="s">
        <v>181</v>
      </c>
      <c r="B247" s="129" t="s">
        <v>120</v>
      </c>
      <c r="C247" s="109" t="s">
        <v>140</v>
      </c>
      <c r="D247" s="129" t="s">
        <v>122</v>
      </c>
      <c r="E247" s="132" t="s">
        <v>165</v>
      </c>
      <c r="F247" s="109" t="s">
        <v>166</v>
      </c>
      <c r="G247" s="133"/>
      <c r="H247" s="175"/>
      <c r="I247" s="38">
        <f>I248</f>
        <v>0</v>
      </c>
      <c r="J247" s="236" t="e">
        <f>#REF!+I247</f>
        <v>#REF!</v>
      </c>
      <c r="K247" s="175"/>
      <c r="L247" s="175"/>
    </row>
    <row r="248" spans="1:12" s="43" customFormat="1" ht="131.25" customHeight="1" hidden="1">
      <c r="A248" s="131" t="s">
        <v>182</v>
      </c>
      <c r="B248" s="129" t="s">
        <v>120</v>
      </c>
      <c r="C248" s="109" t="s">
        <v>140</v>
      </c>
      <c r="D248" s="129" t="s">
        <v>122</v>
      </c>
      <c r="E248" s="132" t="s">
        <v>111</v>
      </c>
      <c r="F248" s="109" t="s">
        <v>166</v>
      </c>
      <c r="G248" s="136"/>
      <c r="H248" s="174"/>
      <c r="I248" s="38">
        <f>I249+I251</f>
        <v>0</v>
      </c>
      <c r="J248" s="236" t="e">
        <f>#REF!+I248</f>
        <v>#REF!</v>
      </c>
      <c r="K248" s="174"/>
      <c r="L248" s="174"/>
    </row>
    <row r="249" spans="1:12" s="44" customFormat="1" ht="262.5" customHeight="1" hidden="1">
      <c r="A249" s="130" t="s">
        <v>96</v>
      </c>
      <c r="B249" s="128" t="s">
        <v>120</v>
      </c>
      <c r="C249" s="111" t="s">
        <v>140</v>
      </c>
      <c r="D249" s="128" t="s">
        <v>122</v>
      </c>
      <c r="E249" s="69" t="s">
        <v>111</v>
      </c>
      <c r="F249" s="111" t="s">
        <v>183</v>
      </c>
      <c r="G249" s="136"/>
      <c r="H249" s="174"/>
      <c r="I249" s="39">
        <f>I250</f>
        <v>0</v>
      </c>
      <c r="J249" s="236" t="e">
        <f>#REF!+I249</f>
        <v>#REF!</v>
      </c>
      <c r="K249" s="174"/>
      <c r="L249" s="174"/>
    </row>
    <row r="250" spans="1:12" s="44" customFormat="1" ht="19.5" customHeight="1" hidden="1">
      <c r="A250" s="68" t="s">
        <v>167</v>
      </c>
      <c r="B250" s="128" t="s">
        <v>120</v>
      </c>
      <c r="C250" s="111" t="s">
        <v>140</v>
      </c>
      <c r="D250" s="128" t="s">
        <v>122</v>
      </c>
      <c r="E250" s="69" t="s">
        <v>111</v>
      </c>
      <c r="F250" s="111" t="s">
        <v>183</v>
      </c>
      <c r="G250" s="65" t="s">
        <v>168</v>
      </c>
      <c r="H250" s="175"/>
      <c r="I250" s="39">
        <v>0</v>
      </c>
      <c r="J250" s="236" t="e">
        <f>#REF!+I250</f>
        <v>#REF!</v>
      </c>
      <c r="K250" s="175"/>
      <c r="L250" s="175"/>
    </row>
    <row r="251" spans="1:12" s="44" customFormat="1" ht="300" customHeight="1" hidden="1">
      <c r="A251" s="130" t="s">
        <v>184</v>
      </c>
      <c r="B251" s="128" t="s">
        <v>120</v>
      </c>
      <c r="C251" s="111" t="s">
        <v>140</v>
      </c>
      <c r="D251" s="128" t="s">
        <v>122</v>
      </c>
      <c r="E251" s="69" t="s">
        <v>111</v>
      </c>
      <c r="F251" s="111" t="s">
        <v>185</v>
      </c>
      <c r="G251" s="133"/>
      <c r="H251" s="175"/>
      <c r="I251" s="39">
        <f>I252</f>
        <v>0</v>
      </c>
      <c r="J251" s="236" t="e">
        <f>#REF!+I251</f>
        <v>#REF!</v>
      </c>
      <c r="K251" s="175"/>
      <c r="L251" s="175"/>
    </row>
    <row r="252" spans="1:12" s="44" customFormat="1" ht="19.5" customHeight="1" hidden="1">
      <c r="A252" s="68" t="s">
        <v>167</v>
      </c>
      <c r="B252" s="128" t="s">
        <v>120</v>
      </c>
      <c r="C252" s="111" t="s">
        <v>140</v>
      </c>
      <c r="D252" s="128" t="s">
        <v>122</v>
      </c>
      <c r="E252" s="69" t="s">
        <v>111</v>
      </c>
      <c r="F252" s="111" t="s">
        <v>185</v>
      </c>
      <c r="G252" s="65" t="s">
        <v>168</v>
      </c>
      <c r="H252" s="175"/>
      <c r="I252" s="39">
        <v>0</v>
      </c>
      <c r="J252" s="236" t="e">
        <f>#REF!+I252</f>
        <v>#REF!</v>
      </c>
      <c r="K252" s="175"/>
      <c r="L252" s="175"/>
    </row>
    <row r="253" spans="1:12" s="44" customFormat="1" ht="19.5" customHeight="1" hidden="1">
      <c r="A253" s="131"/>
      <c r="B253" s="108"/>
      <c r="C253" s="109"/>
      <c r="D253" s="129"/>
      <c r="E253" s="132"/>
      <c r="F253" s="109"/>
      <c r="G253" s="133"/>
      <c r="H253" s="175"/>
      <c r="I253" s="121">
        <f>I254</f>
        <v>0</v>
      </c>
      <c r="J253" s="238" t="e">
        <f>#REF!+I253</f>
        <v>#REF!</v>
      </c>
      <c r="K253" s="175"/>
      <c r="L253" s="175"/>
    </row>
    <row r="254" spans="1:12" s="44" customFormat="1" ht="44.25" customHeight="1">
      <c r="A254" s="131" t="s">
        <v>296</v>
      </c>
      <c r="B254" s="108" t="s">
        <v>120</v>
      </c>
      <c r="C254" s="109" t="s">
        <v>140</v>
      </c>
      <c r="D254" s="129" t="s">
        <v>142</v>
      </c>
      <c r="E254" s="132" t="s">
        <v>112</v>
      </c>
      <c r="F254" s="109" t="s">
        <v>284</v>
      </c>
      <c r="G254" s="126"/>
      <c r="H254" s="174">
        <f>H255</f>
        <v>5.5</v>
      </c>
      <c r="I254" s="121">
        <f>I256</f>
        <v>0</v>
      </c>
      <c r="J254" s="238" t="e">
        <f>#REF!+I254</f>
        <v>#REF!</v>
      </c>
      <c r="K254" s="174">
        <f aca="true" t="shared" si="13" ref="K254:L256">K255</f>
        <v>12</v>
      </c>
      <c r="L254" s="174">
        <f t="shared" si="13"/>
        <v>17.5</v>
      </c>
    </row>
    <row r="255" spans="1:12" s="44" customFormat="1" ht="44.25" customHeight="1">
      <c r="A255" s="134" t="s">
        <v>297</v>
      </c>
      <c r="B255" s="108" t="s">
        <v>120</v>
      </c>
      <c r="C255" s="109" t="s">
        <v>140</v>
      </c>
      <c r="D255" s="129" t="s">
        <v>142</v>
      </c>
      <c r="E255" s="132" t="s">
        <v>112</v>
      </c>
      <c r="F255" s="109" t="s">
        <v>285</v>
      </c>
      <c r="G255" s="126"/>
      <c r="H255" s="174">
        <f>H256</f>
        <v>5.5</v>
      </c>
      <c r="I255" s="121"/>
      <c r="J255" s="238"/>
      <c r="K255" s="174">
        <f t="shared" si="13"/>
        <v>12</v>
      </c>
      <c r="L255" s="174">
        <f t="shared" si="13"/>
        <v>17.5</v>
      </c>
    </row>
    <row r="256" spans="1:12" s="44" customFormat="1" ht="69" customHeight="1">
      <c r="A256" s="135" t="s">
        <v>325</v>
      </c>
      <c r="B256" s="110" t="s">
        <v>120</v>
      </c>
      <c r="C256" s="111" t="s">
        <v>140</v>
      </c>
      <c r="D256" s="128" t="s">
        <v>142</v>
      </c>
      <c r="E256" s="69" t="s">
        <v>112</v>
      </c>
      <c r="F256" s="111" t="s">
        <v>313</v>
      </c>
      <c r="G256" s="133"/>
      <c r="H256" s="175">
        <f>H257</f>
        <v>5.5</v>
      </c>
      <c r="I256" s="122">
        <f>I257</f>
        <v>0</v>
      </c>
      <c r="J256" s="238" t="e">
        <f>#REF!+I256</f>
        <v>#REF!</v>
      </c>
      <c r="K256" s="175">
        <f t="shared" si="13"/>
        <v>12</v>
      </c>
      <c r="L256" s="175">
        <f t="shared" si="13"/>
        <v>17.5</v>
      </c>
    </row>
    <row r="257" spans="1:12" s="44" customFormat="1" ht="56.25">
      <c r="A257" s="68" t="s">
        <v>201</v>
      </c>
      <c r="B257" s="110" t="s">
        <v>120</v>
      </c>
      <c r="C257" s="111" t="s">
        <v>140</v>
      </c>
      <c r="D257" s="128" t="s">
        <v>142</v>
      </c>
      <c r="E257" s="69" t="s">
        <v>112</v>
      </c>
      <c r="F257" s="111" t="s">
        <v>313</v>
      </c>
      <c r="G257" s="65">
        <v>240</v>
      </c>
      <c r="H257" s="175">
        <v>5.5</v>
      </c>
      <c r="I257" s="122">
        <v>0</v>
      </c>
      <c r="J257" s="238" t="e">
        <f>#REF!+I257</f>
        <v>#REF!</v>
      </c>
      <c r="K257" s="175">
        <v>12</v>
      </c>
      <c r="L257" s="175">
        <f>H257+K257</f>
        <v>17.5</v>
      </c>
    </row>
    <row r="258" spans="1:12" s="36" customFormat="1" ht="37.5">
      <c r="A258" s="151" t="s">
        <v>141</v>
      </c>
      <c r="B258" s="152" t="s">
        <v>142</v>
      </c>
      <c r="C258" s="154" t="s">
        <v>116</v>
      </c>
      <c r="D258" s="152"/>
      <c r="E258" s="153"/>
      <c r="F258" s="154"/>
      <c r="G258" s="155"/>
      <c r="H258" s="186">
        <f>H259+H282+H296</f>
        <v>5406.599999999999</v>
      </c>
      <c r="I258" s="55" t="e">
        <f>I259+I282+I296</f>
        <v>#REF!</v>
      </c>
      <c r="J258" s="246" t="e">
        <f>J259+J282+J296</f>
        <v>#REF!</v>
      </c>
      <c r="K258" s="186">
        <f>K259+K282+K296</f>
        <v>175</v>
      </c>
      <c r="L258" s="186">
        <f>L259+L282+L296</f>
        <v>5581.599999999999</v>
      </c>
    </row>
    <row r="259" spans="1:12" s="36" customFormat="1" ht="19.5">
      <c r="A259" s="157" t="s">
        <v>143</v>
      </c>
      <c r="B259" s="158" t="s">
        <v>142</v>
      </c>
      <c r="C259" s="159" t="s">
        <v>115</v>
      </c>
      <c r="D259" s="160"/>
      <c r="E259" s="161"/>
      <c r="F259" s="159"/>
      <c r="G259" s="183"/>
      <c r="H259" s="184">
        <f>H260</f>
        <v>233.1</v>
      </c>
      <c r="I259" s="63" t="e">
        <f>#REF!+I266</f>
        <v>#REF!</v>
      </c>
      <c r="J259" s="237" t="e">
        <f>#REF!+I259</f>
        <v>#REF!</v>
      </c>
      <c r="K259" s="184">
        <f>K260</f>
        <v>50</v>
      </c>
      <c r="L259" s="184">
        <f>L260</f>
        <v>283.1</v>
      </c>
    </row>
    <row r="260" spans="1:12" s="44" customFormat="1" ht="48.75" customHeight="1">
      <c r="A260" s="131" t="s">
        <v>371</v>
      </c>
      <c r="B260" s="129" t="s">
        <v>142</v>
      </c>
      <c r="C260" s="109" t="s">
        <v>115</v>
      </c>
      <c r="D260" s="129" t="s">
        <v>85</v>
      </c>
      <c r="E260" s="132" t="s">
        <v>165</v>
      </c>
      <c r="F260" s="109" t="s">
        <v>284</v>
      </c>
      <c r="G260" s="126"/>
      <c r="H260" s="174">
        <f>H262</f>
        <v>233.1</v>
      </c>
      <c r="I260" s="121">
        <f>I266+I270</f>
        <v>0</v>
      </c>
      <c r="J260" s="238" t="e">
        <f>#REF!+I260</f>
        <v>#REF!</v>
      </c>
      <c r="K260" s="174">
        <f>K262</f>
        <v>50</v>
      </c>
      <c r="L260" s="174">
        <f>L262</f>
        <v>283.1</v>
      </c>
    </row>
    <row r="261" spans="1:12" s="44" customFormat="1" ht="19.5" customHeight="1" hidden="1">
      <c r="A261" s="70"/>
      <c r="B261" s="23"/>
      <c r="C261" s="24"/>
      <c r="D261" s="23"/>
      <c r="E261" s="49"/>
      <c r="F261" s="24"/>
      <c r="G261" s="22"/>
      <c r="H261" s="171"/>
      <c r="I261" s="121"/>
      <c r="J261" s="238"/>
      <c r="K261" s="171"/>
      <c r="L261" s="171"/>
    </row>
    <row r="262" spans="1:12" s="44" customFormat="1" ht="19.5">
      <c r="A262" s="7" t="s">
        <v>339</v>
      </c>
      <c r="B262" s="23" t="s">
        <v>142</v>
      </c>
      <c r="C262" s="24" t="s">
        <v>115</v>
      </c>
      <c r="D262" s="23" t="s">
        <v>85</v>
      </c>
      <c r="E262" s="49" t="s">
        <v>86</v>
      </c>
      <c r="F262" s="24" t="s">
        <v>284</v>
      </c>
      <c r="G262" s="22"/>
      <c r="H262" s="171">
        <f>H263</f>
        <v>233.1</v>
      </c>
      <c r="I262" s="121"/>
      <c r="J262" s="238"/>
      <c r="K262" s="171">
        <f>K263</f>
        <v>50</v>
      </c>
      <c r="L262" s="171">
        <f>L263</f>
        <v>283.1</v>
      </c>
    </row>
    <row r="263" spans="1:12" s="44" customFormat="1" ht="19.5">
      <c r="A263" s="127" t="s">
        <v>339</v>
      </c>
      <c r="B263" s="23" t="s">
        <v>142</v>
      </c>
      <c r="C263" s="24" t="s">
        <v>115</v>
      </c>
      <c r="D263" s="23" t="s">
        <v>85</v>
      </c>
      <c r="E263" s="49" t="s">
        <v>86</v>
      </c>
      <c r="F263" s="24" t="s">
        <v>285</v>
      </c>
      <c r="G263" s="37"/>
      <c r="H263" s="171">
        <f>H264+H280</f>
        <v>233.1</v>
      </c>
      <c r="I263" s="122">
        <f>I265</f>
        <v>0</v>
      </c>
      <c r="J263" s="238" t="e">
        <f>#REF!+I263</f>
        <v>#REF!</v>
      </c>
      <c r="K263" s="171">
        <f>K264+K280</f>
        <v>50</v>
      </c>
      <c r="L263" s="171">
        <f>L264+L280</f>
        <v>283.1</v>
      </c>
    </row>
    <row r="264" spans="1:12" s="44" customFormat="1" ht="44.25" customHeight="1">
      <c r="A264" s="68" t="s">
        <v>361</v>
      </c>
      <c r="B264" s="128" t="s">
        <v>142</v>
      </c>
      <c r="C264" s="111" t="s">
        <v>115</v>
      </c>
      <c r="D264" s="128" t="s">
        <v>85</v>
      </c>
      <c r="E264" s="69" t="s">
        <v>86</v>
      </c>
      <c r="F264" s="111" t="s">
        <v>321</v>
      </c>
      <c r="G264" s="137"/>
      <c r="H264" s="175">
        <f>H265</f>
        <v>211</v>
      </c>
      <c r="I264" s="122"/>
      <c r="J264" s="238"/>
      <c r="K264" s="175">
        <f>K265</f>
        <v>0</v>
      </c>
      <c r="L264" s="175">
        <f>L265</f>
        <v>211</v>
      </c>
    </row>
    <row r="265" spans="1:12" s="44" customFormat="1" ht="78.75" customHeight="1">
      <c r="A265" s="8" t="s">
        <v>201</v>
      </c>
      <c r="B265" s="18" t="s">
        <v>142</v>
      </c>
      <c r="C265" s="19" t="s">
        <v>115</v>
      </c>
      <c r="D265" s="18" t="s">
        <v>85</v>
      </c>
      <c r="E265" s="11" t="s">
        <v>86</v>
      </c>
      <c r="F265" s="19" t="s">
        <v>321</v>
      </c>
      <c r="G265" s="17">
        <v>240</v>
      </c>
      <c r="H265" s="172">
        <v>211</v>
      </c>
      <c r="I265" s="122">
        <v>0</v>
      </c>
      <c r="J265" s="238" t="e">
        <f>#REF!+I265</f>
        <v>#REF!</v>
      </c>
      <c r="K265" s="172">
        <v>0</v>
      </c>
      <c r="L265" s="172">
        <f>H265+K265</f>
        <v>211</v>
      </c>
    </row>
    <row r="266" spans="1:12" s="36" customFormat="1" ht="37.5" customHeight="1" hidden="1">
      <c r="A266" s="148" t="s">
        <v>340</v>
      </c>
      <c r="B266" s="145" t="s">
        <v>142</v>
      </c>
      <c r="C266" s="144" t="s">
        <v>115</v>
      </c>
      <c r="D266" s="145" t="s">
        <v>85</v>
      </c>
      <c r="E266" s="146" t="s">
        <v>165</v>
      </c>
      <c r="F266" s="144" t="s">
        <v>284</v>
      </c>
      <c r="G266" s="147"/>
      <c r="H266" s="176"/>
      <c r="I266" s="121">
        <f>I267</f>
        <v>0</v>
      </c>
      <c r="J266" s="238" t="e">
        <f>#REF!+I266</f>
        <v>#REF!</v>
      </c>
      <c r="K266" s="176"/>
      <c r="L266" s="176"/>
    </row>
    <row r="267" spans="1:12" s="36" customFormat="1" ht="19.5" customHeight="1" hidden="1">
      <c r="A267" s="7" t="s">
        <v>339</v>
      </c>
      <c r="B267" s="23" t="s">
        <v>142</v>
      </c>
      <c r="C267" s="24" t="s">
        <v>115</v>
      </c>
      <c r="D267" s="23" t="s">
        <v>85</v>
      </c>
      <c r="E267" s="49" t="s">
        <v>86</v>
      </c>
      <c r="F267" s="24" t="s">
        <v>284</v>
      </c>
      <c r="G267" s="22"/>
      <c r="H267" s="171"/>
      <c r="I267" s="121">
        <f>I269</f>
        <v>0</v>
      </c>
      <c r="J267" s="238" t="e">
        <f>#REF!+I267</f>
        <v>#REF!</v>
      </c>
      <c r="K267" s="171"/>
      <c r="L267" s="171"/>
    </row>
    <row r="268" spans="1:12" s="36" customFormat="1" ht="19.5" customHeight="1" hidden="1">
      <c r="A268" s="7" t="s">
        <v>338</v>
      </c>
      <c r="B268" s="23" t="s">
        <v>142</v>
      </c>
      <c r="C268" s="24" t="s">
        <v>115</v>
      </c>
      <c r="D268" s="23" t="s">
        <v>85</v>
      </c>
      <c r="E268" s="49" t="s">
        <v>86</v>
      </c>
      <c r="F268" s="24" t="s">
        <v>285</v>
      </c>
      <c r="G268" s="22"/>
      <c r="H268" s="171"/>
      <c r="I268" s="121"/>
      <c r="J268" s="238"/>
      <c r="K268" s="171"/>
      <c r="L268" s="171"/>
    </row>
    <row r="269" spans="1:12" s="44" customFormat="1" ht="26.25" customHeight="1" hidden="1">
      <c r="A269" s="115" t="s">
        <v>330</v>
      </c>
      <c r="B269" s="18" t="s">
        <v>142</v>
      </c>
      <c r="C269" s="19" t="s">
        <v>115</v>
      </c>
      <c r="D269" s="18" t="s">
        <v>85</v>
      </c>
      <c r="E269" s="11" t="s">
        <v>86</v>
      </c>
      <c r="F269" s="19" t="s">
        <v>321</v>
      </c>
      <c r="G269" s="54"/>
      <c r="H269" s="172"/>
      <c r="I269" s="122">
        <f>I270+I271</f>
        <v>0</v>
      </c>
      <c r="J269" s="238" t="e">
        <f>#REF!+I269</f>
        <v>#REF!</v>
      </c>
      <c r="K269" s="172"/>
      <c r="L269" s="172"/>
    </row>
    <row r="270" spans="1:12" s="44" customFormat="1" ht="56.25" customHeight="1" hidden="1">
      <c r="A270" s="8" t="s">
        <v>201</v>
      </c>
      <c r="B270" s="18" t="s">
        <v>142</v>
      </c>
      <c r="C270" s="19" t="s">
        <v>115</v>
      </c>
      <c r="D270" s="18" t="s">
        <v>85</v>
      </c>
      <c r="E270" s="11" t="s">
        <v>86</v>
      </c>
      <c r="F270" s="19" t="s">
        <v>321</v>
      </c>
      <c r="G270" s="17">
        <v>240</v>
      </c>
      <c r="H270" s="172"/>
      <c r="I270" s="122">
        <v>0</v>
      </c>
      <c r="J270" s="238" t="e">
        <f>#REF!+I270</f>
        <v>#REF!</v>
      </c>
      <c r="K270" s="172"/>
      <c r="L270" s="172"/>
    </row>
    <row r="271" spans="1:12" s="44" customFormat="1" ht="75" customHeight="1" hidden="1">
      <c r="A271" s="8" t="s">
        <v>206</v>
      </c>
      <c r="B271" s="18" t="s">
        <v>142</v>
      </c>
      <c r="C271" s="19" t="s">
        <v>115</v>
      </c>
      <c r="D271" s="18" t="s">
        <v>85</v>
      </c>
      <c r="E271" s="11" t="s">
        <v>86</v>
      </c>
      <c r="F271" s="19" t="s">
        <v>10</v>
      </c>
      <c r="G271" s="17">
        <v>630</v>
      </c>
      <c r="H271" s="172"/>
      <c r="I271" s="39">
        <v>0</v>
      </c>
      <c r="J271" s="240" t="e">
        <f>#REF!+I271</f>
        <v>#REF!</v>
      </c>
      <c r="K271" s="172"/>
      <c r="L271" s="172"/>
    </row>
    <row r="272" spans="1:12" s="44" customFormat="1" ht="168.75" customHeight="1" hidden="1">
      <c r="A272" s="8" t="s">
        <v>65</v>
      </c>
      <c r="B272" s="18" t="s">
        <v>142</v>
      </c>
      <c r="C272" s="19" t="s">
        <v>115</v>
      </c>
      <c r="D272" s="18" t="s">
        <v>85</v>
      </c>
      <c r="E272" s="11" t="s">
        <v>86</v>
      </c>
      <c r="F272" s="19" t="s">
        <v>89</v>
      </c>
      <c r="G272" s="17"/>
      <c r="H272" s="172"/>
      <c r="I272" s="39">
        <f>I273</f>
        <v>0</v>
      </c>
      <c r="J272" s="236" t="e">
        <f>#REF!+I272</f>
        <v>#REF!</v>
      </c>
      <c r="K272" s="172"/>
      <c r="L272" s="172"/>
    </row>
    <row r="273" spans="1:12" s="43" customFormat="1" ht="19.5" customHeight="1" hidden="1">
      <c r="A273" s="8" t="s">
        <v>167</v>
      </c>
      <c r="B273" s="18" t="s">
        <v>142</v>
      </c>
      <c r="C273" s="19" t="s">
        <v>115</v>
      </c>
      <c r="D273" s="18" t="s">
        <v>85</v>
      </c>
      <c r="E273" s="11" t="s">
        <v>86</v>
      </c>
      <c r="F273" s="19" t="s">
        <v>89</v>
      </c>
      <c r="G273" s="17">
        <v>540</v>
      </c>
      <c r="H273" s="172"/>
      <c r="I273" s="39">
        <v>0</v>
      </c>
      <c r="J273" s="236" t="e">
        <f>#REF!+I273</f>
        <v>#REF!</v>
      </c>
      <c r="K273" s="172"/>
      <c r="L273" s="172"/>
    </row>
    <row r="274" spans="1:12" s="44" customFormat="1" ht="112.5" customHeight="1" hidden="1">
      <c r="A274" s="8" t="s">
        <v>66</v>
      </c>
      <c r="B274" s="18" t="s">
        <v>142</v>
      </c>
      <c r="C274" s="19" t="s">
        <v>115</v>
      </c>
      <c r="D274" s="18" t="s">
        <v>85</v>
      </c>
      <c r="E274" s="11" t="s">
        <v>86</v>
      </c>
      <c r="F274" s="19" t="s">
        <v>90</v>
      </c>
      <c r="G274" s="17"/>
      <c r="H274" s="172"/>
      <c r="I274" s="39">
        <f>I275</f>
        <v>0</v>
      </c>
      <c r="J274" s="236" t="e">
        <f>#REF!+I274</f>
        <v>#REF!</v>
      </c>
      <c r="K274" s="172"/>
      <c r="L274" s="172"/>
    </row>
    <row r="275" spans="1:12" s="44" customFormat="1" ht="19.5" customHeight="1" hidden="1">
      <c r="A275" s="8" t="s">
        <v>167</v>
      </c>
      <c r="B275" s="18" t="s">
        <v>142</v>
      </c>
      <c r="C275" s="19" t="s">
        <v>115</v>
      </c>
      <c r="D275" s="18" t="s">
        <v>85</v>
      </c>
      <c r="E275" s="11" t="s">
        <v>86</v>
      </c>
      <c r="F275" s="19" t="s">
        <v>90</v>
      </c>
      <c r="G275" s="17">
        <v>540</v>
      </c>
      <c r="H275" s="172"/>
      <c r="I275" s="39">
        <v>0</v>
      </c>
      <c r="J275" s="236" t="e">
        <f>#REF!+I275</f>
        <v>#REF!</v>
      </c>
      <c r="K275" s="172"/>
      <c r="L275" s="172"/>
    </row>
    <row r="276" spans="1:12" s="44" customFormat="1" ht="131.25" customHeight="1" hidden="1">
      <c r="A276" s="8" t="s">
        <v>67</v>
      </c>
      <c r="B276" s="18" t="s">
        <v>142</v>
      </c>
      <c r="C276" s="19" t="s">
        <v>115</v>
      </c>
      <c r="D276" s="18" t="s">
        <v>85</v>
      </c>
      <c r="E276" s="11" t="s">
        <v>86</v>
      </c>
      <c r="F276" s="19" t="s">
        <v>91</v>
      </c>
      <c r="G276" s="17"/>
      <c r="H276" s="172"/>
      <c r="I276" s="39">
        <f>I277</f>
        <v>0</v>
      </c>
      <c r="J276" s="236" t="e">
        <f>#REF!+I276</f>
        <v>#REF!</v>
      </c>
      <c r="K276" s="172"/>
      <c r="L276" s="172"/>
    </row>
    <row r="277" spans="1:12" s="44" customFormat="1" ht="19.5" customHeight="1" hidden="1">
      <c r="A277" s="8" t="s">
        <v>167</v>
      </c>
      <c r="B277" s="18" t="s">
        <v>142</v>
      </c>
      <c r="C277" s="19" t="s">
        <v>115</v>
      </c>
      <c r="D277" s="18" t="s">
        <v>85</v>
      </c>
      <c r="E277" s="11" t="s">
        <v>86</v>
      </c>
      <c r="F277" s="19" t="s">
        <v>91</v>
      </c>
      <c r="G277" s="17">
        <v>540</v>
      </c>
      <c r="H277" s="172"/>
      <c r="I277" s="39">
        <v>0</v>
      </c>
      <c r="J277" s="236" t="e">
        <f>#REF!+I277</f>
        <v>#REF!</v>
      </c>
      <c r="K277" s="172"/>
      <c r="L277" s="172"/>
    </row>
    <row r="278" spans="1:12" s="44" customFormat="1" ht="112.5" customHeight="1" hidden="1">
      <c r="A278" s="8" t="s">
        <v>68</v>
      </c>
      <c r="B278" s="18" t="s">
        <v>142</v>
      </c>
      <c r="C278" s="19" t="s">
        <v>115</v>
      </c>
      <c r="D278" s="18" t="s">
        <v>85</v>
      </c>
      <c r="E278" s="11" t="s">
        <v>86</v>
      </c>
      <c r="F278" s="19" t="s">
        <v>92</v>
      </c>
      <c r="G278" s="17"/>
      <c r="H278" s="172"/>
      <c r="I278" s="39">
        <f>I279</f>
        <v>0</v>
      </c>
      <c r="J278" s="236" t="e">
        <f>#REF!+I278</f>
        <v>#REF!</v>
      </c>
      <c r="K278" s="172"/>
      <c r="L278" s="172"/>
    </row>
    <row r="279" spans="1:12" s="44" customFormat="1" ht="19.5" customHeight="1" hidden="1">
      <c r="A279" s="8" t="s">
        <v>167</v>
      </c>
      <c r="B279" s="18" t="s">
        <v>142</v>
      </c>
      <c r="C279" s="19" t="s">
        <v>115</v>
      </c>
      <c r="D279" s="18" t="s">
        <v>85</v>
      </c>
      <c r="E279" s="11" t="s">
        <v>86</v>
      </c>
      <c r="F279" s="19" t="s">
        <v>92</v>
      </c>
      <c r="G279" s="17">
        <v>540</v>
      </c>
      <c r="H279" s="172"/>
      <c r="I279" s="39">
        <v>0</v>
      </c>
      <c r="J279" s="236" t="e">
        <f>#REF!+I279</f>
        <v>#REF!</v>
      </c>
      <c r="K279" s="172"/>
      <c r="L279" s="172"/>
    </row>
    <row r="280" spans="1:12" s="44" customFormat="1" ht="41.25" customHeight="1">
      <c r="A280" s="68" t="s">
        <v>431</v>
      </c>
      <c r="B280" s="18" t="s">
        <v>142</v>
      </c>
      <c r="C280" s="19" t="s">
        <v>115</v>
      </c>
      <c r="D280" s="18" t="s">
        <v>85</v>
      </c>
      <c r="E280" s="11" t="s">
        <v>86</v>
      </c>
      <c r="F280" s="19" t="s">
        <v>461</v>
      </c>
      <c r="G280" s="17"/>
      <c r="H280" s="172">
        <f>H281</f>
        <v>22.1</v>
      </c>
      <c r="I280" s="39"/>
      <c r="J280" s="236"/>
      <c r="K280" s="172">
        <f>K281</f>
        <v>50</v>
      </c>
      <c r="L280" s="172">
        <f>L281</f>
        <v>72.1</v>
      </c>
    </row>
    <row r="281" spans="1:12" s="44" customFormat="1" ht="65.25" customHeight="1">
      <c r="A281" s="8" t="s">
        <v>201</v>
      </c>
      <c r="B281" s="18" t="s">
        <v>142</v>
      </c>
      <c r="C281" s="19" t="s">
        <v>115</v>
      </c>
      <c r="D281" s="18" t="s">
        <v>85</v>
      </c>
      <c r="E281" s="11" t="s">
        <v>86</v>
      </c>
      <c r="F281" s="19" t="s">
        <v>461</v>
      </c>
      <c r="G281" s="17">
        <v>240</v>
      </c>
      <c r="H281" s="172">
        <v>22.1</v>
      </c>
      <c r="I281" s="39"/>
      <c r="J281" s="236"/>
      <c r="K281" s="172">
        <v>50</v>
      </c>
      <c r="L281" s="172">
        <f>H281+K281</f>
        <v>72.1</v>
      </c>
    </row>
    <row r="282" spans="1:12" s="36" customFormat="1" ht="35.25" customHeight="1">
      <c r="A282" s="157" t="s">
        <v>144</v>
      </c>
      <c r="B282" s="158" t="s">
        <v>142</v>
      </c>
      <c r="C282" s="159" t="s">
        <v>145</v>
      </c>
      <c r="D282" s="160" t="s">
        <v>116</v>
      </c>
      <c r="E282" s="161" t="s">
        <v>165</v>
      </c>
      <c r="F282" s="159" t="s">
        <v>284</v>
      </c>
      <c r="G282" s="183"/>
      <c r="H282" s="184">
        <f>H283+H287</f>
        <v>373.1</v>
      </c>
      <c r="I282" s="3" t="e">
        <f>I283+#REF!+I287</f>
        <v>#REF!</v>
      </c>
      <c r="J282" s="240" t="e">
        <f>J283+#REF!+J287</f>
        <v>#REF!</v>
      </c>
      <c r="K282" s="184">
        <f>K283+K287</f>
        <v>65</v>
      </c>
      <c r="L282" s="184">
        <f>L283+L287</f>
        <v>438.1</v>
      </c>
    </row>
    <row r="283" spans="1:12" s="43" customFormat="1" ht="137.25" customHeight="1">
      <c r="A283" s="131" t="s">
        <v>465</v>
      </c>
      <c r="B283" s="129" t="s">
        <v>142</v>
      </c>
      <c r="C283" s="109" t="s">
        <v>145</v>
      </c>
      <c r="D283" s="129" t="s">
        <v>134</v>
      </c>
      <c r="E283" s="132" t="s">
        <v>165</v>
      </c>
      <c r="F283" s="109" t="s">
        <v>284</v>
      </c>
      <c r="G283" s="126"/>
      <c r="H283" s="174">
        <f>H284</f>
        <v>0</v>
      </c>
      <c r="I283" s="121" t="e">
        <f>#REF!+#REF!</f>
        <v>#REF!</v>
      </c>
      <c r="J283" s="238" t="e">
        <f>#REF!+I283</f>
        <v>#REF!</v>
      </c>
      <c r="K283" s="174">
        <f aca="true" t="shared" si="14" ref="K283:L285">K284</f>
        <v>65</v>
      </c>
      <c r="L283" s="174">
        <f t="shared" si="14"/>
        <v>65</v>
      </c>
    </row>
    <row r="284" spans="1:12" s="43" customFormat="1" ht="80.25" customHeight="1">
      <c r="A284" s="127" t="s">
        <v>466</v>
      </c>
      <c r="B284" s="129" t="s">
        <v>142</v>
      </c>
      <c r="C284" s="109" t="s">
        <v>145</v>
      </c>
      <c r="D284" s="129" t="s">
        <v>134</v>
      </c>
      <c r="E284" s="132" t="s">
        <v>165</v>
      </c>
      <c r="F284" s="109" t="s">
        <v>285</v>
      </c>
      <c r="G284" s="126"/>
      <c r="H284" s="174">
        <f>H285</f>
        <v>0</v>
      </c>
      <c r="I284" s="121"/>
      <c r="J284" s="238"/>
      <c r="K284" s="174">
        <f t="shared" si="14"/>
        <v>65</v>
      </c>
      <c r="L284" s="174">
        <f t="shared" si="14"/>
        <v>65</v>
      </c>
    </row>
    <row r="285" spans="1:12" s="43" customFormat="1" ht="60.75" customHeight="1">
      <c r="A285" s="255" t="s">
        <v>484</v>
      </c>
      <c r="B285" s="128" t="s">
        <v>142</v>
      </c>
      <c r="C285" s="111" t="s">
        <v>145</v>
      </c>
      <c r="D285" s="128" t="s">
        <v>134</v>
      </c>
      <c r="E285" s="69" t="s">
        <v>165</v>
      </c>
      <c r="F285" s="111" t="s">
        <v>467</v>
      </c>
      <c r="G285" s="137"/>
      <c r="H285" s="67">
        <f>H286</f>
        <v>0</v>
      </c>
      <c r="I285" s="149"/>
      <c r="K285" s="67">
        <f t="shared" si="14"/>
        <v>65</v>
      </c>
      <c r="L285" s="67">
        <f t="shared" si="14"/>
        <v>65</v>
      </c>
    </row>
    <row r="286" spans="1:12" s="43" customFormat="1" ht="60" customHeight="1">
      <c r="A286" s="68" t="s">
        <v>201</v>
      </c>
      <c r="B286" s="128" t="s">
        <v>142</v>
      </c>
      <c r="C286" s="111" t="s">
        <v>145</v>
      </c>
      <c r="D286" s="128" t="s">
        <v>134</v>
      </c>
      <c r="E286" s="69" t="s">
        <v>165</v>
      </c>
      <c r="F286" s="111" t="s">
        <v>467</v>
      </c>
      <c r="G286" s="65">
        <v>240</v>
      </c>
      <c r="H286" s="67">
        <v>0</v>
      </c>
      <c r="I286" s="149"/>
      <c r="K286" s="67">
        <v>65</v>
      </c>
      <c r="L286" s="67">
        <f>H286+K286</f>
        <v>65</v>
      </c>
    </row>
    <row r="287" spans="1:12" s="36" customFormat="1" ht="47.25" customHeight="1">
      <c r="A287" s="127" t="s">
        <v>373</v>
      </c>
      <c r="B287" s="129" t="s">
        <v>142</v>
      </c>
      <c r="C287" s="109" t="s">
        <v>145</v>
      </c>
      <c r="D287" s="129" t="s">
        <v>85</v>
      </c>
      <c r="E287" s="132" t="s">
        <v>165</v>
      </c>
      <c r="F287" s="109" t="s">
        <v>284</v>
      </c>
      <c r="G287" s="65"/>
      <c r="H287" s="175">
        <f>H288</f>
        <v>373.1</v>
      </c>
      <c r="I287" s="156">
        <f>I288</f>
        <v>0</v>
      </c>
      <c r="J287" s="250" t="e">
        <f>#REF!+I287</f>
        <v>#REF!</v>
      </c>
      <c r="K287" s="175">
        <f>K288</f>
        <v>0</v>
      </c>
      <c r="L287" s="175">
        <f>L288</f>
        <v>373.1</v>
      </c>
    </row>
    <row r="288" spans="1:12" s="36" customFormat="1" ht="18.75">
      <c r="A288" s="127" t="s">
        <v>339</v>
      </c>
      <c r="B288" s="129" t="s">
        <v>142</v>
      </c>
      <c r="C288" s="109" t="s">
        <v>145</v>
      </c>
      <c r="D288" s="129" t="s">
        <v>85</v>
      </c>
      <c r="E288" s="132" t="s">
        <v>86</v>
      </c>
      <c r="F288" s="109" t="s">
        <v>284</v>
      </c>
      <c r="G288" s="126"/>
      <c r="H288" s="174">
        <f>H289</f>
        <v>373.1</v>
      </c>
      <c r="I288" s="156">
        <f>I290+I293</f>
        <v>0</v>
      </c>
      <c r="J288" s="251" t="e">
        <f>J290+J293</f>
        <v>#REF!</v>
      </c>
      <c r="K288" s="174">
        <f>K289</f>
        <v>0</v>
      </c>
      <c r="L288" s="174">
        <f>L289</f>
        <v>373.1</v>
      </c>
    </row>
    <row r="289" spans="1:12" s="36" customFormat="1" ht="18.75">
      <c r="A289" s="127" t="s">
        <v>338</v>
      </c>
      <c r="B289" s="129" t="s">
        <v>142</v>
      </c>
      <c r="C289" s="109" t="s">
        <v>145</v>
      </c>
      <c r="D289" s="129" t="s">
        <v>85</v>
      </c>
      <c r="E289" s="132" t="s">
        <v>86</v>
      </c>
      <c r="F289" s="109" t="s">
        <v>285</v>
      </c>
      <c r="G289" s="126"/>
      <c r="H289" s="174">
        <f>H290+H292+H294</f>
        <v>373.1</v>
      </c>
      <c r="I289" s="121"/>
      <c r="J289" s="241"/>
      <c r="K289" s="174">
        <f>K290+K292+K294</f>
        <v>0</v>
      </c>
      <c r="L289" s="174">
        <f>L290+L292+L294</f>
        <v>373.1</v>
      </c>
    </row>
    <row r="290" spans="1:12" s="44" customFormat="1" ht="44.25" customHeight="1">
      <c r="A290" s="68" t="s">
        <v>331</v>
      </c>
      <c r="B290" s="128" t="s">
        <v>142</v>
      </c>
      <c r="C290" s="111" t="s">
        <v>145</v>
      </c>
      <c r="D290" s="128" t="s">
        <v>85</v>
      </c>
      <c r="E290" s="69" t="s">
        <v>86</v>
      </c>
      <c r="F290" s="111" t="s">
        <v>368</v>
      </c>
      <c r="G290" s="65"/>
      <c r="H290" s="175">
        <f>H291</f>
        <v>117.8</v>
      </c>
      <c r="I290" s="122">
        <f>I291</f>
        <v>0</v>
      </c>
      <c r="J290" s="248" t="e">
        <f>#REF!+I290</f>
        <v>#REF!</v>
      </c>
      <c r="K290" s="175">
        <f>K291</f>
        <v>0</v>
      </c>
      <c r="L290" s="175">
        <f>L291</f>
        <v>117.8</v>
      </c>
    </row>
    <row r="291" spans="1:12" s="44" customFormat="1" ht="56.25">
      <c r="A291" s="68" t="s">
        <v>201</v>
      </c>
      <c r="B291" s="128" t="s">
        <v>142</v>
      </c>
      <c r="C291" s="111" t="s">
        <v>145</v>
      </c>
      <c r="D291" s="128" t="s">
        <v>85</v>
      </c>
      <c r="E291" s="69" t="s">
        <v>86</v>
      </c>
      <c r="F291" s="111" t="s">
        <v>368</v>
      </c>
      <c r="G291" s="65">
        <v>240</v>
      </c>
      <c r="H291" s="175">
        <v>117.8</v>
      </c>
      <c r="I291" s="122">
        <v>0</v>
      </c>
      <c r="J291" s="248" t="e">
        <f>#REF!+I291</f>
        <v>#REF!</v>
      </c>
      <c r="K291" s="175">
        <v>0</v>
      </c>
      <c r="L291" s="175">
        <f>H291+K291</f>
        <v>117.8</v>
      </c>
    </row>
    <row r="292" spans="1:12" s="44" customFormat="1" ht="75" customHeight="1">
      <c r="A292" s="68" t="s">
        <v>345</v>
      </c>
      <c r="B292" s="128" t="s">
        <v>142</v>
      </c>
      <c r="C292" s="111" t="s">
        <v>145</v>
      </c>
      <c r="D292" s="128" t="s">
        <v>85</v>
      </c>
      <c r="E292" s="69" t="s">
        <v>86</v>
      </c>
      <c r="F292" s="111" t="s">
        <v>332</v>
      </c>
      <c r="G292" s="65"/>
      <c r="H292" s="175">
        <f>H293</f>
        <v>255.3</v>
      </c>
      <c r="I292" s="122"/>
      <c r="J292" s="248"/>
      <c r="K292" s="175">
        <f>K293</f>
        <v>0</v>
      </c>
      <c r="L292" s="175">
        <f>L293</f>
        <v>255.3</v>
      </c>
    </row>
    <row r="293" spans="1:12" s="44" customFormat="1" ht="78" customHeight="1">
      <c r="A293" s="68" t="s">
        <v>203</v>
      </c>
      <c r="B293" s="128" t="s">
        <v>142</v>
      </c>
      <c r="C293" s="111" t="s">
        <v>145</v>
      </c>
      <c r="D293" s="128" t="s">
        <v>85</v>
      </c>
      <c r="E293" s="69" t="s">
        <v>86</v>
      </c>
      <c r="F293" s="111" t="s">
        <v>332</v>
      </c>
      <c r="G293" s="137" t="s">
        <v>11</v>
      </c>
      <c r="H293" s="175">
        <v>255.3</v>
      </c>
      <c r="I293" s="122">
        <v>0</v>
      </c>
      <c r="J293" s="248" t="e">
        <f>#REF!+I293</f>
        <v>#REF!</v>
      </c>
      <c r="K293" s="175">
        <v>0</v>
      </c>
      <c r="L293" s="175">
        <f>H293+K293</f>
        <v>255.3</v>
      </c>
    </row>
    <row r="294" spans="1:12" s="44" customFormat="1" ht="46.5" customHeight="1" hidden="1">
      <c r="A294" s="68" t="s">
        <v>464</v>
      </c>
      <c r="B294" s="128" t="s">
        <v>142</v>
      </c>
      <c r="C294" s="111" t="s">
        <v>145</v>
      </c>
      <c r="D294" s="128" t="s">
        <v>85</v>
      </c>
      <c r="E294" s="69" t="s">
        <v>86</v>
      </c>
      <c r="F294" s="111" t="s">
        <v>486</v>
      </c>
      <c r="G294" s="137"/>
      <c r="H294" s="175">
        <f>H295</f>
        <v>0</v>
      </c>
      <c r="I294" s="175">
        <f>I295</f>
        <v>0</v>
      </c>
      <c r="J294" s="175">
        <f>J295</f>
        <v>0</v>
      </c>
      <c r="K294" s="175">
        <f>K295</f>
        <v>0</v>
      </c>
      <c r="L294" s="175">
        <f>L295</f>
        <v>0</v>
      </c>
    </row>
    <row r="295" spans="1:12" s="44" customFormat="1" ht="57" customHeight="1" hidden="1">
      <c r="A295" s="68" t="s">
        <v>201</v>
      </c>
      <c r="B295" s="128" t="s">
        <v>142</v>
      </c>
      <c r="C295" s="111" t="s">
        <v>145</v>
      </c>
      <c r="D295" s="128" t="s">
        <v>85</v>
      </c>
      <c r="E295" s="69" t="s">
        <v>86</v>
      </c>
      <c r="F295" s="111" t="s">
        <v>486</v>
      </c>
      <c r="G295" s="137" t="s">
        <v>449</v>
      </c>
      <c r="H295" s="175">
        <v>0</v>
      </c>
      <c r="I295" s="122"/>
      <c r="J295" s="248"/>
      <c r="K295" s="175">
        <v>0</v>
      </c>
      <c r="L295" s="175">
        <f>H295+K295</f>
        <v>0</v>
      </c>
    </row>
    <row r="296" spans="1:12" s="36" customFormat="1" ht="18.75">
      <c r="A296" s="157" t="s">
        <v>146</v>
      </c>
      <c r="B296" s="158" t="s">
        <v>142</v>
      </c>
      <c r="C296" s="159" t="s">
        <v>118</v>
      </c>
      <c r="D296" s="160"/>
      <c r="E296" s="161"/>
      <c r="F296" s="159"/>
      <c r="G296" s="183"/>
      <c r="H296" s="184">
        <f>H297+H306+H334</f>
        <v>4800.4</v>
      </c>
      <c r="I296" s="63">
        <f>I297+I334</f>
        <v>0</v>
      </c>
      <c r="J296" s="243" t="e">
        <f>J297+J334</f>
        <v>#REF!</v>
      </c>
      <c r="K296" s="184">
        <f>K297+K306+K334</f>
        <v>60</v>
      </c>
      <c r="L296" s="184">
        <f>L297+L306+L334</f>
        <v>4860.4</v>
      </c>
    </row>
    <row r="297" spans="1:12" s="36" customFormat="1" ht="207" customHeight="1" hidden="1">
      <c r="A297" s="7" t="s">
        <v>437</v>
      </c>
      <c r="B297" s="23" t="s">
        <v>142</v>
      </c>
      <c r="C297" s="24" t="s">
        <v>118</v>
      </c>
      <c r="D297" s="23" t="s">
        <v>120</v>
      </c>
      <c r="E297" s="49" t="s">
        <v>165</v>
      </c>
      <c r="F297" s="24" t="s">
        <v>284</v>
      </c>
      <c r="G297" s="22"/>
      <c r="H297" s="174">
        <f>H298+H302</f>
        <v>0</v>
      </c>
      <c r="I297" s="121">
        <f>I321</f>
        <v>0</v>
      </c>
      <c r="J297" s="248">
        <v>0</v>
      </c>
      <c r="K297" s="174">
        <f>K298+K302</f>
        <v>0</v>
      </c>
      <c r="L297" s="174">
        <f>L298+L302</f>
        <v>0</v>
      </c>
    </row>
    <row r="298" spans="1:12" s="44" customFormat="1" ht="68.25" customHeight="1" hidden="1">
      <c r="A298" s="7" t="s">
        <v>438</v>
      </c>
      <c r="B298" s="23" t="s">
        <v>142</v>
      </c>
      <c r="C298" s="24" t="s">
        <v>118</v>
      </c>
      <c r="D298" s="23" t="s">
        <v>120</v>
      </c>
      <c r="E298" s="49" t="s">
        <v>111</v>
      </c>
      <c r="F298" s="24" t="s">
        <v>284</v>
      </c>
      <c r="G298" s="22"/>
      <c r="H298" s="174">
        <f>H299</f>
        <v>0</v>
      </c>
      <c r="I298" s="123">
        <v>0</v>
      </c>
      <c r="J298" s="252" t="e">
        <f>J307+J317</f>
        <v>#REF!</v>
      </c>
      <c r="K298" s="174">
        <f aca="true" t="shared" si="15" ref="K298:L300">K299</f>
        <v>0</v>
      </c>
      <c r="L298" s="174">
        <f t="shared" si="15"/>
        <v>0</v>
      </c>
    </row>
    <row r="299" spans="1:12" s="44" customFormat="1" ht="85.5" customHeight="1" hidden="1">
      <c r="A299" s="7" t="s">
        <v>439</v>
      </c>
      <c r="B299" s="23" t="s">
        <v>142</v>
      </c>
      <c r="C299" s="24" t="s">
        <v>118</v>
      </c>
      <c r="D299" s="23" t="s">
        <v>120</v>
      </c>
      <c r="E299" s="49" t="s">
        <v>111</v>
      </c>
      <c r="F299" s="24" t="s">
        <v>285</v>
      </c>
      <c r="G299" s="22"/>
      <c r="H299" s="174">
        <f>H300</f>
        <v>0</v>
      </c>
      <c r="I299" s="123"/>
      <c r="J299" s="252"/>
      <c r="K299" s="174">
        <f t="shared" si="15"/>
        <v>0</v>
      </c>
      <c r="L299" s="174">
        <f t="shared" si="15"/>
        <v>0</v>
      </c>
    </row>
    <row r="300" spans="1:12" s="44" customFormat="1" ht="110.25" customHeight="1" hidden="1">
      <c r="A300" s="8" t="s">
        <v>441</v>
      </c>
      <c r="B300" s="18" t="s">
        <v>142</v>
      </c>
      <c r="C300" s="19" t="s">
        <v>118</v>
      </c>
      <c r="D300" s="18" t="s">
        <v>120</v>
      </c>
      <c r="E300" s="11" t="s">
        <v>111</v>
      </c>
      <c r="F300" s="111" t="s">
        <v>442</v>
      </c>
      <c r="G300" s="17"/>
      <c r="H300" s="175">
        <f>H301</f>
        <v>0</v>
      </c>
      <c r="I300" s="123"/>
      <c r="J300" s="252"/>
      <c r="K300" s="175">
        <f t="shared" si="15"/>
        <v>0</v>
      </c>
      <c r="L300" s="175">
        <f t="shared" si="15"/>
        <v>0</v>
      </c>
    </row>
    <row r="301" spans="1:12" s="44" customFormat="1" ht="59.25" customHeight="1" hidden="1">
      <c r="A301" s="8" t="s">
        <v>201</v>
      </c>
      <c r="B301" s="18" t="s">
        <v>142</v>
      </c>
      <c r="C301" s="19" t="s">
        <v>118</v>
      </c>
      <c r="D301" s="18" t="s">
        <v>120</v>
      </c>
      <c r="E301" s="11" t="s">
        <v>111</v>
      </c>
      <c r="F301" s="19" t="s">
        <v>442</v>
      </c>
      <c r="G301" s="17">
        <v>240</v>
      </c>
      <c r="H301" s="175">
        <v>0</v>
      </c>
      <c r="I301" s="221"/>
      <c r="J301" s="221"/>
      <c r="K301" s="175">
        <v>0</v>
      </c>
      <c r="L301" s="175">
        <f>H301+K301</f>
        <v>0</v>
      </c>
    </row>
    <row r="302" spans="1:12" s="44" customFormat="1" ht="66" customHeight="1" hidden="1">
      <c r="A302" s="7" t="s">
        <v>440</v>
      </c>
      <c r="B302" s="23" t="s">
        <v>142</v>
      </c>
      <c r="C302" s="24" t="s">
        <v>118</v>
      </c>
      <c r="D302" s="23" t="s">
        <v>120</v>
      </c>
      <c r="E302" s="49" t="s">
        <v>112</v>
      </c>
      <c r="F302" s="24" t="s">
        <v>284</v>
      </c>
      <c r="G302" s="22"/>
      <c r="H302" s="174">
        <f>H303</f>
        <v>0</v>
      </c>
      <c r="I302" s="221"/>
      <c r="J302" s="221"/>
      <c r="K302" s="174">
        <f aca="true" t="shared" si="16" ref="K302:L304">K303</f>
        <v>0</v>
      </c>
      <c r="L302" s="174">
        <f t="shared" si="16"/>
        <v>0</v>
      </c>
    </row>
    <row r="303" spans="1:12" s="44" customFormat="1" ht="60.75" customHeight="1" hidden="1">
      <c r="A303" s="7" t="s">
        <v>443</v>
      </c>
      <c r="B303" s="23" t="s">
        <v>142</v>
      </c>
      <c r="C303" s="24" t="s">
        <v>118</v>
      </c>
      <c r="D303" s="23" t="s">
        <v>120</v>
      </c>
      <c r="E303" s="49" t="s">
        <v>112</v>
      </c>
      <c r="F303" s="24" t="s">
        <v>445</v>
      </c>
      <c r="G303" s="22"/>
      <c r="H303" s="174">
        <f>H304</f>
        <v>0</v>
      </c>
      <c r="I303" s="221"/>
      <c r="J303" s="221"/>
      <c r="K303" s="174">
        <f t="shared" si="16"/>
        <v>0</v>
      </c>
      <c r="L303" s="174">
        <f t="shared" si="16"/>
        <v>0</v>
      </c>
    </row>
    <row r="304" spans="1:12" s="44" customFormat="1" ht="113.25" customHeight="1" hidden="1">
      <c r="A304" s="8" t="s">
        <v>441</v>
      </c>
      <c r="B304" s="18" t="s">
        <v>142</v>
      </c>
      <c r="C304" s="19" t="s">
        <v>118</v>
      </c>
      <c r="D304" s="18" t="s">
        <v>120</v>
      </c>
      <c r="E304" s="11" t="s">
        <v>112</v>
      </c>
      <c r="F304" s="111" t="s">
        <v>444</v>
      </c>
      <c r="G304" s="17"/>
      <c r="H304" s="175">
        <f>H305</f>
        <v>0</v>
      </c>
      <c r="I304" s="221"/>
      <c r="J304" s="221"/>
      <c r="K304" s="175">
        <f t="shared" si="16"/>
        <v>0</v>
      </c>
      <c r="L304" s="175">
        <f t="shared" si="16"/>
        <v>0</v>
      </c>
    </row>
    <row r="305" spans="1:12" s="44" customFormat="1" ht="66" customHeight="1" hidden="1">
      <c r="A305" s="8" t="s">
        <v>201</v>
      </c>
      <c r="B305" s="18" t="s">
        <v>142</v>
      </c>
      <c r="C305" s="19" t="s">
        <v>118</v>
      </c>
      <c r="D305" s="18" t="s">
        <v>120</v>
      </c>
      <c r="E305" s="11" t="s">
        <v>112</v>
      </c>
      <c r="F305" s="19" t="s">
        <v>444</v>
      </c>
      <c r="G305" s="17">
        <v>240</v>
      </c>
      <c r="H305" s="175">
        <v>0</v>
      </c>
      <c r="I305" s="221"/>
      <c r="J305" s="221"/>
      <c r="K305" s="175">
        <v>0</v>
      </c>
      <c r="L305" s="175">
        <f>H305+K305</f>
        <v>0</v>
      </c>
    </row>
    <row r="306" spans="1:12" s="44" customFormat="1" ht="92.25" customHeight="1">
      <c r="A306" s="131" t="s">
        <v>348</v>
      </c>
      <c r="B306" s="129" t="s">
        <v>142</v>
      </c>
      <c r="C306" s="109" t="s">
        <v>118</v>
      </c>
      <c r="D306" s="129" t="s">
        <v>122</v>
      </c>
      <c r="E306" s="132" t="s">
        <v>165</v>
      </c>
      <c r="F306" s="109" t="s">
        <v>284</v>
      </c>
      <c r="G306" s="136"/>
      <c r="H306" s="174">
        <f>H307+H315+H329</f>
        <v>2631.9</v>
      </c>
      <c r="K306" s="174">
        <f>K307+K315+K329</f>
        <v>60</v>
      </c>
      <c r="L306" s="174">
        <f>L307+L315+L329</f>
        <v>2691.9</v>
      </c>
    </row>
    <row r="307" spans="1:12" s="44" customFormat="1" ht="142.5" customHeight="1">
      <c r="A307" s="70" t="s">
        <v>357</v>
      </c>
      <c r="B307" s="23" t="s">
        <v>142</v>
      </c>
      <c r="C307" s="24" t="s">
        <v>118</v>
      </c>
      <c r="D307" s="23" t="s">
        <v>122</v>
      </c>
      <c r="E307" s="49" t="s">
        <v>111</v>
      </c>
      <c r="F307" s="24" t="s">
        <v>284</v>
      </c>
      <c r="G307" s="22"/>
      <c r="H307" s="171">
        <f>H308</f>
        <v>789.5</v>
      </c>
      <c r="I307" s="122">
        <f>I308</f>
        <v>0</v>
      </c>
      <c r="J307" s="248">
        <v>0</v>
      </c>
      <c r="K307" s="171">
        <f>K308</f>
        <v>0</v>
      </c>
      <c r="L307" s="171">
        <f>L308</f>
        <v>789.5</v>
      </c>
    </row>
    <row r="308" spans="1:12" s="44" customFormat="1" ht="56.25">
      <c r="A308" s="70" t="s">
        <v>390</v>
      </c>
      <c r="B308" s="23" t="s">
        <v>142</v>
      </c>
      <c r="C308" s="24" t="s">
        <v>118</v>
      </c>
      <c r="D308" s="23" t="s">
        <v>122</v>
      </c>
      <c r="E308" s="49" t="s">
        <v>111</v>
      </c>
      <c r="F308" s="24" t="s">
        <v>285</v>
      </c>
      <c r="G308" s="22"/>
      <c r="H308" s="171">
        <f>H311+H313+H309</f>
        <v>789.5</v>
      </c>
      <c r="I308" s="122">
        <v>0</v>
      </c>
      <c r="J308" s="248">
        <v>0</v>
      </c>
      <c r="K308" s="171">
        <f>K311+K313+K309</f>
        <v>0</v>
      </c>
      <c r="L308" s="171">
        <f>L311+L313+L309</f>
        <v>789.5</v>
      </c>
    </row>
    <row r="309" spans="1:12" s="44" customFormat="1" ht="112.5" customHeight="1" hidden="1">
      <c r="A309" s="115" t="s">
        <v>311</v>
      </c>
      <c r="B309" s="18" t="s">
        <v>142</v>
      </c>
      <c r="C309" s="19" t="s">
        <v>118</v>
      </c>
      <c r="D309" s="18"/>
      <c r="E309" s="11"/>
      <c r="F309" s="19"/>
      <c r="G309" s="17"/>
      <c r="H309" s="67"/>
      <c r="I309" s="122"/>
      <c r="J309" s="248"/>
      <c r="K309" s="67"/>
      <c r="L309" s="67"/>
    </row>
    <row r="310" spans="1:12" s="44" customFormat="1" ht="56.25" hidden="1">
      <c r="A310" s="115" t="s">
        <v>201</v>
      </c>
      <c r="B310" s="18" t="s">
        <v>142</v>
      </c>
      <c r="C310" s="19" t="s">
        <v>118</v>
      </c>
      <c r="D310" s="18"/>
      <c r="E310" s="11"/>
      <c r="F310" s="19"/>
      <c r="G310" s="17"/>
      <c r="H310" s="67"/>
      <c r="I310" s="122"/>
      <c r="J310" s="248"/>
      <c r="K310" s="67"/>
      <c r="L310" s="67"/>
    </row>
    <row r="311" spans="1:12" s="44" customFormat="1" ht="140.25" customHeight="1">
      <c r="A311" s="130" t="s">
        <v>384</v>
      </c>
      <c r="B311" s="18" t="s">
        <v>142</v>
      </c>
      <c r="C311" s="19" t="s">
        <v>118</v>
      </c>
      <c r="D311" s="18" t="s">
        <v>122</v>
      </c>
      <c r="E311" s="11" t="s">
        <v>111</v>
      </c>
      <c r="F311" s="19" t="s">
        <v>385</v>
      </c>
      <c r="G311" s="17"/>
      <c r="H311" s="175">
        <f>H312</f>
        <v>71.8</v>
      </c>
      <c r="I311" s="123">
        <v>0</v>
      </c>
      <c r="J311" s="252">
        <v>0</v>
      </c>
      <c r="K311" s="175">
        <f>K312</f>
        <v>717.7</v>
      </c>
      <c r="L311" s="175">
        <f>L312</f>
        <v>789.5</v>
      </c>
    </row>
    <row r="312" spans="1:12" s="44" customFormat="1" ht="67.5" customHeight="1">
      <c r="A312" s="115" t="s">
        <v>201</v>
      </c>
      <c r="B312" s="18" t="s">
        <v>142</v>
      </c>
      <c r="C312" s="19" t="s">
        <v>118</v>
      </c>
      <c r="D312" s="18" t="s">
        <v>122</v>
      </c>
      <c r="E312" s="11" t="s">
        <v>111</v>
      </c>
      <c r="F312" s="19" t="s">
        <v>385</v>
      </c>
      <c r="G312" s="17">
        <v>240</v>
      </c>
      <c r="H312" s="175">
        <v>71.8</v>
      </c>
      <c r="I312" s="123"/>
      <c r="J312" s="252"/>
      <c r="K312" s="175">
        <v>717.7</v>
      </c>
      <c r="L312" s="175">
        <f>H312+K312</f>
        <v>789.5</v>
      </c>
    </row>
    <row r="313" spans="1:12" s="44" customFormat="1" ht="149.25" customHeight="1">
      <c r="A313" s="115" t="s">
        <v>384</v>
      </c>
      <c r="B313" s="18" t="s">
        <v>142</v>
      </c>
      <c r="C313" s="19" t="s">
        <v>118</v>
      </c>
      <c r="D313" s="18" t="s">
        <v>122</v>
      </c>
      <c r="E313" s="11" t="s">
        <v>111</v>
      </c>
      <c r="F313" s="19" t="s">
        <v>386</v>
      </c>
      <c r="G313" s="17"/>
      <c r="H313" s="175">
        <f>H314</f>
        <v>717.7</v>
      </c>
      <c r="K313" s="175">
        <f>K314</f>
        <v>-717.7</v>
      </c>
      <c r="L313" s="175">
        <f>L314</f>
        <v>0</v>
      </c>
    </row>
    <row r="314" spans="1:12" s="44" customFormat="1" ht="56.25">
      <c r="A314" s="115" t="s">
        <v>201</v>
      </c>
      <c r="B314" s="18" t="s">
        <v>142</v>
      </c>
      <c r="C314" s="19" t="s">
        <v>118</v>
      </c>
      <c r="D314" s="18" t="s">
        <v>122</v>
      </c>
      <c r="E314" s="11" t="s">
        <v>111</v>
      </c>
      <c r="F314" s="19" t="s">
        <v>386</v>
      </c>
      <c r="G314" s="17">
        <v>240</v>
      </c>
      <c r="H314" s="175">
        <v>717.7</v>
      </c>
      <c r="K314" s="175">
        <v>-717.7</v>
      </c>
      <c r="L314" s="175">
        <f>H314+K314</f>
        <v>0</v>
      </c>
    </row>
    <row r="315" spans="1:12" s="44" customFormat="1" ht="129.75" customHeight="1">
      <c r="A315" s="70" t="s">
        <v>375</v>
      </c>
      <c r="B315" s="23" t="s">
        <v>142</v>
      </c>
      <c r="C315" s="24" t="s">
        <v>118</v>
      </c>
      <c r="D315" s="23" t="s">
        <v>122</v>
      </c>
      <c r="E315" s="49" t="s">
        <v>112</v>
      </c>
      <c r="F315" s="24" t="s">
        <v>284</v>
      </c>
      <c r="G315" s="22"/>
      <c r="H315" s="171">
        <f>H316</f>
        <v>1178.2</v>
      </c>
      <c r="I315" s="122">
        <f>I316</f>
        <v>0</v>
      </c>
      <c r="J315" s="248">
        <v>0</v>
      </c>
      <c r="K315" s="171">
        <f>K316</f>
        <v>0</v>
      </c>
      <c r="L315" s="171">
        <f>L316</f>
        <v>1178.2</v>
      </c>
    </row>
    <row r="316" spans="1:12" s="44" customFormat="1" ht="75" customHeight="1">
      <c r="A316" s="70" t="s">
        <v>388</v>
      </c>
      <c r="B316" s="23" t="s">
        <v>142</v>
      </c>
      <c r="C316" s="24" t="s">
        <v>118</v>
      </c>
      <c r="D316" s="23" t="s">
        <v>122</v>
      </c>
      <c r="E316" s="49" t="s">
        <v>112</v>
      </c>
      <c r="F316" s="24" t="s">
        <v>285</v>
      </c>
      <c r="G316" s="22"/>
      <c r="H316" s="171">
        <f>H319+H323+H318+H325+H327</f>
        <v>1178.2</v>
      </c>
      <c r="I316" s="122">
        <v>0</v>
      </c>
      <c r="J316" s="248">
        <v>0</v>
      </c>
      <c r="K316" s="171">
        <f>K319+K323+K318+K325+K327</f>
        <v>0</v>
      </c>
      <c r="L316" s="171">
        <f>L319+L323+L318+L325+L327</f>
        <v>1178.2</v>
      </c>
    </row>
    <row r="317" spans="1:12" s="44" customFormat="1" ht="139.5" customHeight="1" hidden="1">
      <c r="A317" s="115" t="s">
        <v>310</v>
      </c>
      <c r="B317" s="18" t="s">
        <v>142</v>
      </c>
      <c r="C317" s="19" t="s">
        <v>118</v>
      </c>
      <c r="D317" s="18"/>
      <c r="E317" s="11"/>
      <c r="F317" s="19"/>
      <c r="G317" s="17"/>
      <c r="H317" s="67"/>
      <c r="I317" s="39">
        <f>I318</f>
        <v>0</v>
      </c>
      <c r="J317" s="242" t="e">
        <f>#REF!+I317</f>
        <v>#REF!</v>
      </c>
      <c r="K317" s="67"/>
      <c r="L317" s="67"/>
    </row>
    <row r="318" spans="1:12" s="44" customFormat="1" ht="56.25" customHeight="1" hidden="1">
      <c r="A318" s="115" t="s">
        <v>201</v>
      </c>
      <c r="B318" s="18" t="s">
        <v>142</v>
      </c>
      <c r="C318" s="19" t="s">
        <v>118</v>
      </c>
      <c r="D318" s="18"/>
      <c r="E318" s="11"/>
      <c r="F318" s="19"/>
      <c r="G318" s="17"/>
      <c r="H318" s="67"/>
      <c r="I318" s="39">
        <v>0</v>
      </c>
      <c r="J318" s="242" t="e">
        <f>#REF!+I318</f>
        <v>#REF!</v>
      </c>
      <c r="K318" s="67"/>
      <c r="L318" s="67"/>
    </row>
    <row r="319" spans="1:12" s="44" customFormat="1" ht="168.75" customHeight="1">
      <c r="A319" s="115" t="s">
        <v>399</v>
      </c>
      <c r="B319" s="18" t="s">
        <v>142</v>
      </c>
      <c r="C319" s="19" t="s">
        <v>118</v>
      </c>
      <c r="D319" s="18" t="s">
        <v>122</v>
      </c>
      <c r="E319" s="11" t="s">
        <v>112</v>
      </c>
      <c r="F319" s="19" t="s">
        <v>383</v>
      </c>
      <c r="G319" s="17"/>
      <c r="H319" s="175">
        <f>H320</f>
        <v>0</v>
      </c>
      <c r="I319" s="39"/>
      <c r="J319" s="242"/>
      <c r="K319" s="175">
        <f>K320</f>
        <v>0</v>
      </c>
      <c r="L319" s="175">
        <f>L320</f>
        <v>0</v>
      </c>
    </row>
    <row r="320" spans="1:12" s="44" customFormat="1" ht="63.75" customHeight="1">
      <c r="A320" s="115" t="s">
        <v>201</v>
      </c>
      <c r="B320" s="18" t="s">
        <v>142</v>
      </c>
      <c r="C320" s="19" t="s">
        <v>118</v>
      </c>
      <c r="D320" s="18" t="s">
        <v>122</v>
      </c>
      <c r="E320" s="11" t="s">
        <v>112</v>
      </c>
      <c r="F320" s="19" t="s">
        <v>383</v>
      </c>
      <c r="G320" s="17">
        <v>240</v>
      </c>
      <c r="H320" s="175">
        <v>0</v>
      </c>
      <c r="I320" s="39"/>
      <c r="J320" s="242"/>
      <c r="K320" s="175">
        <v>0</v>
      </c>
      <c r="L320" s="175">
        <f>H320+K320</f>
        <v>0</v>
      </c>
    </row>
    <row r="321" spans="1:12" s="36" customFormat="1" ht="163.5" customHeight="1" hidden="1">
      <c r="A321" s="115" t="s">
        <v>271</v>
      </c>
      <c r="B321" s="18" t="s">
        <v>142</v>
      </c>
      <c r="C321" s="19" t="s">
        <v>118</v>
      </c>
      <c r="D321" s="18" t="s">
        <v>173</v>
      </c>
      <c r="E321" s="11" t="s">
        <v>112</v>
      </c>
      <c r="F321" s="19" t="s">
        <v>197</v>
      </c>
      <c r="G321" s="17"/>
      <c r="H321" s="175"/>
      <c r="I321" s="121">
        <v>0</v>
      </c>
      <c r="J321" s="248">
        <v>0</v>
      </c>
      <c r="K321" s="175"/>
      <c r="L321" s="175"/>
    </row>
    <row r="322" spans="1:12" s="36" customFormat="1" ht="42" customHeight="1" hidden="1">
      <c r="A322" s="8" t="s">
        <v>201</v>
      </c>
      <c r="B322" s="18" t="s">
        <v>142</v>
      </c>
      <c r="C322" s="19" t="s">
        <v>118</v>
      </c>
      <c r="D322" s="18" t="s">
        <v>173</v>
      </c>
      <c r="E322" s="11" t="s">
        <v>112</v>
      </c>
      <c r="F322" s="19" t="s">
        <v>197</v>
      </c>
      <c r="G322" s="17">
        <v>240</v>
      </c>
      <c r="H322" s="175"/>
      <c r="I322" s="121"/>
      <c r="J322" s="248"/>
      <c r="K322" s="175"/>
      <c r="L322" s="175"/>
    </row>
    <row r="323" spans="1:12" s="44" customFormat="1" ht="113.25" customHeight="1" hidden="1">
      <c r="A323" s="8" t="s">
        <v>399</v>
      </c>
      <c r="B323" s="18" t="s">
        <v>142</v>
      </c>
      <c r="C323" s="19" t="s">
        <v>118</v>
      </c>
      <c r="D323" s="18" t="s">
        <v>122</v>
      </c>
      <c r="E323" s="11" t="s">
        <v>112</v>
      </c>
      <c r="F323" s="19" t="s">
        <v>382</v>
      </c>
      <c r="G323" s="17"/>
      <c r="H323" s="175">
        <f>H324</f>
        <v>0</v>
      </c>
      <c r="I323" s="122">
        <v>0</v>
      </c>
      <c r="J323" s="248">
        <v>0</v>
      </c>
      <c r="K323" s="175">
        <f>K324</f>
        <v>0</v>
      </c>
      <c r="L323" s="175">
        <f>L324</f>
        <v>0</v>
      </c>
    </row>
    <row r="324" spans="1:12" s="43" customFormat="1" ht="39.75" customHeight="1" hidden="1">
      <c r="A324" s="8" t="s">
        <v>201</v>
      </c>
      <c r="B324" s="18" t="s">
        <v>142</v>
      </c>
      <c r="C324" s="19" t="s">
        <v>118</v>
      </c>
      <c r="D324" s="18" t="s">
        <v>122</v>
      </c>
      <c r="E324" s="11" t="s">
        <v>112</v>
      </c>
      <c r="F324" s="19" t="s">
        <v>382</v>
      </c>
      <c r="G324" s="17">
        <v>240</v>
      </c>
      <c r="H324" s="175">
        <v>0</v>
      </c>
      <c r="I324" s="122">
        <v>0</v>
      </c>
      <c r="J324" s="248">
        <v>0</v>
      </c>
      <c r="K324" s="175">
        <v>0</v>
      </c>
      <c r="L324" s="175">
        <v>0</v>
      </c>
    </row>
    <row r="325" spans="1:12" s="43" customFormat="1" ht="174.75" customHeight="1">
      <c r="A325" s="8" t="s">
        <v>469</v>
      </c>
      <c r="B325" s="18" t="s">
        <v>142</v>
      </c>
      <c r="C325" s="19" t="s">
        <v>118</v>
      </c>
      <c r="D325" s="18" t="s">
        <v>122</v>
      </c>
      <c r="E325" s="11" t="s">
        <v>112</v>
      </c>
      <c r="F325" s="19" t="s">
        <v>468</v>
      </c>
      <c r="G325" s="17"/>
      <c r="H325" s="175">
        <f>H326</f>
        <v>114.2</v>
      </c>
      <c r="I325" s="122"/>
      <c r="J325" s="248"/>
      <c r="K325" s="175">
        <f>K326</f>
        <v>1064</v>
      </c>
      <c r="L325" s="175">
        <f>L326</f>
        <v>1178.2</v>
      </c>
    </row>
    <row r="326" spans="1:12" s="43" customFormat="1" ht="63.75" customHeight="1">
      <c r="A326" s="8" t="s">
        <v>201</v>
      </c>
      <c r="B326" s="18" t="s">
        <v>142</v>
      </c>
      <c r="C326" s="19" t="s">
        <v>118</v>
      </c>
      <c r="D326" s="18" t="s">
        <v>122</v>
      </c>
      <c r="E326" s="11" t="s">
        <v>112</v>
      </c>
      <c r="F326" s="19" t="s">
        <v>468</v>
      </c>
      <c r="G326" s="17">
        <v>240</v>
      </c>
      <c r="H326" s="175">
        <v>114.2</v>
      </c>
      <c r="I326" s="122"/>
      <c r="J326" s="248"/>
      <c r="K326" s="175">
        <v>1064</v>
      </c>
      <c r="L326" s="175">
        <f>H326+K326</f>
        <v>1178.2</v>
      </c>
    </row>
    <row r="327" spans="1:12" s="43" customFormat="1" ht="178.5" customHeight="1">
      <c r="A327" s="8" t="s">
        <v>469</v>
      </c>
      <c r="B327" s="18" t="s">
        <v>142</v>
      </c>
      <c r="C327" s="19" t="s">
        <v>118</v>
      </c>
      <c r="D327" s="18" t="s">
        <v>122</v>
      </c>
      <c r="E327" s="11" t="s">
        <v>112</v>
      </c>
      <c r="F327" s="19" t="s">
        <v>476</v>
      </c>
      <c r="G327" s="17"/>
      <c r="H327" s="175">
        <f>H328</f>
        <v>1064</v>
      </c>
      <c r="I327" s="122"/>
      <c r="J327" s="248"/>
      <c r="K327" s="175">
        <f>K328</f>
        <v>-1064</v>
      </c>
      <c r="L327" s="175">
        <f>H327+K327</f>
        <v>0</v>
      </c>
    </row>
    <row r="328" spans="1:12" s="43" customFormat="1" ht="63.75" customHeight="1">
      <c r="A328" s="8" t="s">
        <v>201</v>
      </c>
      <c r="B328" s="18" t="s">
        <v>142</v>
      </c>
      <c r="C328" s="19" t="s">
        <v>118</v>
      </c>
      <c r="D328" s="18" t="s">
        <v>122</v>
      </c>
      <c r="E328" s="11" t="s">
        <v>112</v>
      </c>
      <c r="F328" s="19" t="s">
        <v>476</v>
      </c>
      <c r="G328" s="17">
        <v>240</v>
      </c>
      <c r="H328" s="175">
        <v>1064</v>
      </c>
      <c r="I328" s="122"/>
      <c r="J328" s="248"/>
      <c r="K328" s="175">
        <v>-1064</v>
      </c>
      <c r="L328" s="175">
        <f>H328+K328</f>
        <v>0</v>
      </c>
    </row>
    <row r="329" spans="1:12" s="43" customFormat="1" ht="126" customHeight="1">
      <c r="A329" s="70" t="s">
        <v>374</v>
      </c>
      <c r="B329" s="23" t="s">
        <v>142</v>
      </c>
      <c r="C329" s="24" t="s">
        <v>118</v>
      </c>
      <c r="D329" s="23" t="s">
        <v>122</v>
      </c>
      <c r="E329" s="49" t="s">
        <v>113</v>
      </c>
      <c r="F329" s="24" t="s">
        <v>284</v>
      </c>
      <c r="G329" s="119"/>
      <c r="H329" s="174">
        <f>H330</f>
        <v>664.2</v>
      </c>
      <c r="I329" s="122"/>
      <c r="J329" s="248"/>
      <c r="K329" s="174">
        <f aca="true" t="shared" si="17" ref="K329:L331">K330</f>
        <v>60</v>
      </c>
      <c r="L329" s="174">
        <f t="shared" si="17"/>
        <v>724.2</v>
      </c>
    </row>
    <row r="330" spans="1:12" s="43" customFormat="1" ht="48" customHeight="1">
      <c r="A330" s="70" t="s">
        <v>287</v>
      </c>
      <c r="B330" s="23" t="s">
        <v>142</v>
      </c>
      <c r="C330" s="24" t="s">
        <v>118</v>
      </c>
      <c r="D330" s="23" t="s">
        <v>122</v>
      </c>
      <c r="E330" s="49" t="s">
        <v>113</v>
      </c>
      <c r="F330" s="24" t="s">
        <v>285</v>
      </c>
      <c r="G330" s="119"/>
      <c r="H330" s="174">
        <f>H331</f>
        <v>664.2</v>
      </c>
      <c r="I330" s="122"/>
      <c r="J330" s="248"/>
      <c r="K330" s="174">
        <f t="shared" si="17"/>
        <v>60</v>
      </c>
      <c r="L330" s="174">
        <f t="shared" si="17"/>
        <v>724.2</v>
      </c>
    </row>
    <row r="331" spans="1:12" s="43" customFormat="1" ht="105" customHeight="1">
      <c r="A331" s="115" t="s">
        <v>312</v>
      </c>
      <c r="B331" s="18" t="s">
        <v>142</v>
      </c>
      <c r="C331" s="19" t="s">
        <v>118</v>
      </c>
      <c r="D331" s="18" t="s">
        <v>122</v>
      </c>
      <c r="E331" s="11" t="s">
        <v>113</v>
      </c>
      <c r="F331" s="19" t="s">
        <v>314</v>
      </c>
      <c r="G331" s="54"/>
      <c r="H331" s="175">
        <f>H332</f>
        <v>664.2</v>
      </c>
      <c r="I331" s="122"/>
      <c r="J331" s="248"/>
      <c r="K331" s="175">
        <f t="shared" si="17"/>
        <v>60</v>
      </c>
      <c r="L331" s="175">
        <f t="shared" si="17"/>
        <v>724.2</v>
      </c>
    </row>
    <row r="332" spans="1:12" s="44" customFormat="1" ht="54.75" customHeight="1">
      <c r="A332" s="8" t="s">
        <v>201</v>
      </c>
      <c r="B332" s="18" t="s">
        <v>142</v>
      </c>
      <c r="C332" s="19" t="s">
        <v>118</v>
      </c>
      <c r="D332" s="18" t="s">
        <v>122</v>
      </c>
      <c r="E332" s="11" t="s">
        <v>113</v>
      </c>
      <c r="F332" s="19" t="s">
        <v>314</v>
      </c>
      <c r="G332" s="17">
        <v>240</v>
      </c>
      <c r="H332" s="175">
        <v>664.2</v>
      </c>
      <c r="I332" s="39">
        <f>I333</f>
        <v>0</v>
      </c>
      <c r="J332" s="249" t="e">
        <f>#REF!+I332</f>
        <v>#REF!</v>
      </c>
      <c r="K332" s="175">
        <v>60</v>
      </c>
      <c r="L332" s="175">
        <f>H332+K332</f>
        <v>724.2</v>
      </c>
    </row>
    <row r="333" spans="1:12" s="44" customFormat="1" ht="18" customHeight="1" hidden="1">
      <c r="A333" s="8"/>
      <c r="B333" s="18" t="s">
        <v>142</v>
      </c>
      <c r="C333" s="19" t="s">
        <v>118</v>
      </c>
      <c r="D333" s="18"/>
      <c r="E333" s="11"/>
      <c r="F333" s="19"/>
      <c r="G333" s="17"/>
      <c r="H333" s="172"/>
      <c r="I333" s="39">
        <v>0</v>
      </c>
      <c r="J333" s="249" t="e">
        <f>#REF!+I333</f>
        <v>#REF!</v>
      </c>
      <c r="K333" s="172"/>
      <c r="L333" s="172"/>
    </row>
    <row r="334" spans="1:12" s="36" customFormat="1" ht="37.5">
      <c r="A334" s="127" t="s">
        <v>371</v>
      </c>
      <c r="B334" s="129" t="s">
        <v>142</v>
      </c>
      <c r="C334" s="109" t="s">
        <v>118</v>
      </c>
      <c r="D334" s="129" t="s">
        <v>85</v>
      </c>
      <c r="E334" s="132" t="s">
        <v>165</v>
      </c>
      <c r="F334" s="109" t="s">
        <v>284</v>
      </c>
      <c r="G334" s="126"/>
      <c r="H334" s="174">
        <f>H335</f>
        <v>2168.5</v>
      </c>
      <c r="I334" s="120">
        <f>I337+I373</f>
        <v>0</v>
      </c>
      <c r="J334" s="248" t="e">
        <f>J337+J373</f>
        <v>#REF!</v>
      </c>
      <c r="K334" s="174">
        <f>K335</f>
        <v>0</v>
      </c>
      <c r="L334" s="174">
        <f>L335</f>
        <v>2168.5</v>
      </c>
    </row>
    <row r="335" spans="1:12" s="36" customFormat="1" ht="18.75">
      <c r="A335" s="7" t="s">
        <v>339</v>
      </c>
      <c r="B335" s="23" t="s">
        <v>142</v>
      </c>
      <c r="C335" s="24" t="s">
        <v>118</v>
      </c>
      <c r="D335" s="23" t="s">
        <v>85</v>
      </c>
      <c r="E335" s="49" t="s">
        <v>86</v>
      </c>
      <c r="F335" s="24" t="s">
        <v>284</v>
      </c>
      <c r="G335" s="22"/>
      <c r="H335" s="174">
        <f>H336</f>
        <v>2168.5</v>
      </c>
      <c r="I335" s="120"/>
      <c r="J335" s="248"/>
      <c r="K335" s="174">
        <f>K336</f>
        <v>0</v>
      </c>
      <c r="L335" s="174">
        <f>L336</f>
        <v>2168.5</v>
      </c>
    </row>
    <row r="336" spans="1:12" s="36" customFormat="1" ht="18.75">
      <c r="A336" s="7" t="s">
        <v>338</v>
      </c>
      <c r="B336" s="23" t="s">
        <v>142</v>
      </c>
      <c r="C336" s="24" t="s">
        <v>118</v>
      </c>
      <c r="D336" s="23" t="s">
        <v>85</v>
      </c>
      <c r="E336" s="49" t="s">
        <v>86</v>
      </c>
      <c r="F336" s="24" t="s">
        <v>285</v>
      </c>
      <c r="G336" s="22"/>
      <c r="H336" s="174">
        <f>H339+H373+H376+H378</f>
        <v>2168.5</v>
      </c>
      <c r="I336" s="120">
        <f>I337</f>
        <v>0</v>
      </c>
      <c r="J336" s="248" t="e">
        <f>J337</f>
        <v>#REF!</v>
      </c>
      <c r="K336" s="174">
        <f>K339+K378+K380</f>
        <v>0</v>
      </c>
      <c r="L336" s="174">
        <f>L339+L378+L380</f>
        <v>2168.5</v>
      </c>
    </row>
    <row r="337" spans="1:12" s="44" customFormat="1" ht="18.75" customHeight="1" hidden="1">
      <c r="A337" s="8"/>
      <c r="B337" s="18" t="s">
        <v>142</v>
      </c>
      <c r="C337" s="19" t="s">
        <v>118</v>
      </c>
      <c r="D337" s="18" t="s">
        <v>85</v>
      </c>
      <c r="E337" s="11" t="s">
        <v>86</v>
      </c>
      <c r="F337" s="19" t="s">
        <v>314</v>
      </c>
      <c r="G337" s="17"/>
      <c r="H337" s="175"/>
      <c r="I337" s="122">
        <f>I338</f>
        <v>0</v>
      </c>
      <c r="J337" s="248" t="e">
        <f>#REF!+I337</f>
        <v>#REF!</v>
      </c>
      <c r="K337" s="175"/>
      <c r="L337" s="175"/>
    </row>
    <row r="338" spans="1:12" s="44" customFormat="1" ht="41.25" customHeight="1" hidden="1">
      <c r="A338" s="8" t="s">
        <v>201</v>
      </c>
      <c r="B338" s="18" t="s">
        <v>142</v>
      </c>
      <c r="C338" s="19" t="s">
        <v>118</v>
      </c>
      <c r="D338" s="18" t="s">
        <v>85</v>
      </c>
      <c r="E338" s="11" t="s">
        <v>86</v>
      </c>
      <c r="F338" s="19" t="s">
        <v>314</v>
      </c>
      <c r="G338" s="17">
        <v>240</v>
      </c>
      <c r="H338" s="175"/>
      <c r="I338" s="122">
        <v>0</v>
      </c>
      <c r="J338" s="248" t="e">
        <f>#REF!+I338</f>
        <v>#REF!</v>
      </c>
      <c r="K338" s="175"/>
      <c r="L338" s="175"/>
    </row>
    <row r="339" spans="1:12" s="44" customFormat="1" ht="37.5">
      <c r="A339" s="8" t="s">
        <v>309</v>
      </c>
      <c r="B339" s="18" t="s">
        <v>142</v>
      </c>
      <c r="C339" s="19" t="s">
        <v>118</v>
      </c>
      <c r="D339" s="18" t="s">
        <v>85</v>
      </c>
      <c r="E339" s="11" t="s">
        <v>86</v>
      </c>
      <c r="F339" s="19" t="s">
        <v>364</v>
      </c>
      <c r="G339" s="17"/>
      <c r="H339" s="175">
        <f>H340+H377</f>
        <v>2088.5</v>
      </c>
      <c r="I339" s="175">
        <f>I340+I377</f>
        <v>0</v>
      </c>
      <c r="J339" s="175" t="e">
        <f>J340+J377</f>
        <v>#REF!</v>
      </c>
      <c r="K339" s="175">
        <f>K340+K377</f>
        <v>0</v>
      </c>
      <c r="L339" s="175">
        <f>L340+L377</f>
        <v>2088.5</v>
      </c>
    </row>
    <row r="340" spans="1:12" s="44" customFormat="1" ht="56.25">
      <c r="A340" s="8" t="s">
        <v>201</v>
      </c>
      <c r="B340" s="18" t="s">
        <v>142</v>
      </c>
      <c r="C340" s="19" t="s">
        <v>118</v>
      </c>
      <c r="D340" s="18" t="s">
        <v>85</v>
      </c>
      <c r="E340" s="11" t="s">
        <v>86</v>
      </c>
      <c r="F340" s="19" t="s">
        <v>364</v>
      </c>
      <c r="G340" s="17">
        <v>240</v>
      </c>
      <c r="H340" s="175">
        <v>2028.2</v>
      </c>
      <c r="I340" s="122">
        <v>0</v>
      </c>
      <c r="J340" s="248" t="e">
        <f>#REF!+I340</f>
        <v>#REF!</v>
      </c>
      <c r="K340" s="175">
        <v>0</v>
      </c>
      <c r="L340" s="175">
        <f>H340+K340</f>
        <v>2028.2</v>
      </c>
    </row>
    <row r="341" spans="1:12" s="44" customFormat="1" ht="18.75" customHeight="1" hidden="1">
      <c r="A341" s="8"/>
      <c r="B341" s="18" t="s">
        <v>142</v>
      </c>
      <c r="C341" s="19" t="s">
        <v>118</v>
      </c>
      <c r="D341" s="18" t="s">
        <v>85</v>
      </c>
      <c r="E341" s="11" t="s">
        <v>86</v>
      </c>
      <c r="F341" s="19" t="s">
        <v>285</v>
      </c>
      <c r="G341" s="17"/>
      <c r="H341" s="175"/>
      <c r="I341" s="122">
        <f>I342</f>
        <v>0</v>
      </c>
      <c r="J341" s="248" t="e">
        <f>#REF!+I341</f>
        <v>#REF!</v>
      </c>
      <c r="K341" s="175"/>
      <c r="L341" s="175"/>
    </row>
    <row r="342" spans="1:12" s="44" customFormat="1" ht="18.75" customHeight="1" hidden="1">
      <c r="A342" s="8"/>
      <c r="B342" s="18" t="s">
        <v>142</v>
      </c>
      <c r="C342" s="19" t="s">
        <v>118</v>
      </c>
      <c r="D342" s="18" t="s">
        <v>85</v>
      </c>
      <c r="E342" s="11" t="s">
        <v>86</v>
      </c>
      <c r="F342" s="19" t="s">
        <v>93</v>
      </c>
      <c r="G342" s="17">
        <v>240</v>
      </c>
      <c r="H342" s="175"/>
      <c r="I342" s="122">
        <v>0</v>
      </c>
      <c r="J342" s="248" t="e">
        <f>#REF!+I342</f>
        <v>#REF!</v>
      </c>
      <c r="K342" s="175"/>
      <c r="L342" s="175"/>
    </row>
    <row r="343" spans="1:12" s="36" customFormat="1" ht="18.75" customHeight="1" hidden="1">
      <c r="A343" s="1" t="s">
        <v>147</v>
      </c>
      <c r="B343" s="2" t="s">
        <v>124</v>
      </c>
      <c r="C343" s="24" t="s">
        <v>116</v>
      </c>
      <c r="D343" s="23"/>
      <c r="E343" s="49"/>
      <c r="F343" s="24"/>
      <c r="G343" s="37"/>
      <c r="H343" s="174"/>
      <c r="I343" s="120">
        <f>I344</f>
        <v>0</v>
      </c>
      <c r="J343" s="248" t="e">
        <f>#REF!+I343</f>
        <v>#REF!</v>
      </c>
      <c r="K343" s="174"/>
      <c r="L343" s="174"/>
    </row>
    <row r="344" spans="1:12" s="36" customFormat="1" ht="37.5" customHeight="1" hidden="1">
      <c r="A344" s="1" t="s">
        <v>148</v>
      </c>
      <c r="B344" s="2" t="s">
        <v>124</v>
      </c>
      <c r="C344" s="24" t="s">
        <v>124</v>
      </c>
      <c r="D344" s="23"/>
      <c r="E344" s="49"/>
      <c r="F344" s="24"/>
      <c r="G344" s="37"/>
      <c r="H344" s="174"/>
      <c r="I344" s="120">
        <f>I345</f>
        <v>0</v>
      </c>
      <c r="J344" s="248" t="e">
        <f>#REF!+I344</f>
        <v>#REF!</v>
      </c>
      <c r="K344" s="174"/>
      <c r="L344" s="174"/>
    </row>
    <row r="345" spans="1:12" s="43" customFormat="1" ht="56.25" customHeight="1" hidden="1">
      <c r="A345" s="70" t="s">
        <v>31</v>
      </c>
      <c r="B345" s="2" t="s">
        <v>124</v>
      </c>
      <c r="C345" s="24" t="s">
        <v>124</v>
      </c>
      <c r="D345" s="23" t="s">
        <v>137</v>
      </c>
      <c r="E345" s="49" t="s">
        <v>165</v>
      </c>
      <c r="F345" s="24" t="s">
        <v>166</v>
      </c>
      <c r="G345" s="54"/>
      <c r="H345" s="175"/>
      <c r="I345" s="121">
        <v>0</v>
      </c>
      <c r="J345" s="248" t="e">
        <f>#REF!+I345</f>
        <v>#REF!</v>
      </c>
      <c r="K345" s="175"/>
      <c r="L345" s="175"/>
    </row>
    <row r="346" spans="1:12" s="44" customFormat="1" ht="93.75" customHeight="1" hidden="1">
      <c r="A346" s="70" t="s">
        <v>32</v>
      </c>
      <c r="B346" s="2" t="s">
        <v>124</v>
      </c>
      <c r="C346" s="24" t="s">
        <v>124</v>
      </c>
      <c r="D346" s="23" t="s">
        <v>137</v>
      </c>
      <c r="E346" s="49" t="s">
        <v>111</v>
      </c>
      <c r="F346" s="24" t="s">
        <v>166</v>
      </c>
      <c r="G346" s="54"/>
      <c r="H346" s="175"/>
      <c r="I346" s="121">
        <f>I347+I349+I351+I353+I355+I357</f>
        <v>0</v>
      </c>
      <c r="J346" s="248" t="e">
        <f>#REF!+I346</f>
        <v>#REF!</v>
      </c>
      <c r="K346" s="175"/>
      <c r="L346" s="175"/>
    </row>
    <row r="347" spans="1:12" s="44" customFormat="1" ht="168.75" customHeight="1" hidden="1">
      <c r="A347" s="115" t="s">
        <v>33</v>
      </c>
      <c r="B347" s="5" t="s">
        <v>124</v>
      </c>
      <c r="C347" s="19" t="s">
        <v>124</v>
      </c>
      <c r="D347" s="18" t="s">
        <v>137</v>
      </c>
      <c r="E347" s="11" t="s">
        <v>111</v>
      </c>
      <c r="F347" s="19" t="s">
        <v>34</v>
      </c>
      <c r="G347" s="54"/>
      <c r="H347" s="175"/>
      <c r="I347" s="122">
        <f>I348</f>
        <v>0</v>
      </c>
      <c r="J347" s="248" t="e">
        <f>#REF!+I347</f>
        <v>#REF!</v>
      </c>
      <c r="K347" s="175"/>
      <c r="L347" s="175"/>
    </row>
    <row r="348" spans="1:12" s="44" customFormat="1" ht="18.75" customHeight="1" hidden="1">
      <c r="A348" s="8" t="s">
        <v>167</v>
      </c>
      <c r="B348" s="5" t="s">
        <v>124</v>
      </c>
      <c r="C348" s="19" t="s">
        <v>124</v>
      </c>
      <c r="D348" s="18" t="s">
        <v>137</v>
      </c>
      <c r="E348" s="11" t="s">
        <v>111</v>
      </c>
      <c r="F348" s="19" t="s">
        <v>34</v>
      </c>
      <c r="G348" s="17" t="s">
        <v>168</v>
      </c>
      <c r="H348" s="175"/>
      <c r="I348" s="122">
        <v>0</v>
      </c>
      <c r="J348" s="248" t="e">
        <f>#REF!+I348</f>
        <v>#REF!</v>
      </c>
      <c r="K348" s="175"/>
      <c r="L348" s="175"/>
    </row>
    <row r="349" spans="1:12" s="44" customFormat="1" ht="206.25" customHeight="1" hidden="1">
      <c r="A349" s="115" t="s">
        <v>35</v>
      </c>
      <c r="B349" s="5" t="s">
        <v>124</v>
      </c>
      <c r="C349" s="19" t="s">
        <v>124</v>
      </c>
      <c r="D349" s="18" t="s">
        <v>137</v>
      </c>
      <c r="E349" s="11" t="s">
        <v>111</v>
      </c>
      <c r="F349" s="19" t="s">
        <v>36</v>
      </c>
      <c r="G349" s="54"/>
      <c r="H349" s="175"/>
      <c r="I349" s="122">
        <f>I350</f>
        <v>0</v>
      </c>
      <c r="J349" s="248" t="e">
        <f>#REF!+I349</f>
        <v>#REF!</v>
      </c>
      <c r="K349" s="175"/>
      <c r="L349" s="175"/>
    </row>
    <row r="350" spans="1:12" s="44" customFormat="1" ht="18.75" customHeight="1" hidden="1">
      <c r="A350" s="8" t="s">
        <v>167</v>
      </c>
      <c r="B350" s="5" t="s">
        <v>124</v>
      </c>
      <c r="C350" s="19" t="s">
        <v>124</v>
      </c>
      <c r="D350" s="18" t="s">
        <v>137</v>
      </c>
      <c r="E350" s="11" t="s">
        <v>111</v>
      </c>
      <c r="F350" s="19" t="s">
        <v>36</v>
      </c>
      <c r="G350" s="17" t="s">
        <v>168</v>
      </c>
      <c r="H350" s="175"/>
      <c r="I350" s="122">
        <v>0</v>
      </c>
      <c r="J350" s="248" t="e">
        <f>#REF!+I350</f>
        <v>#REF!</v>
      </c>
      <c r="K350" s="175"/>
      <c r="L350" s="175"/>
    </row>
    <row r="351" spans="1:12" s="44" customFormat="1" ht="168.75" customHeight="1" hidden="1">
      <c r="A351" s="115" t="s">
        <v>37</v>
      </c>
      <c r="B351" s="5" t="s">
        <v>124</v>
      </c>
      <c r="C351" s="19" t="s">
        <v>124</v>
      </c>
      <c r="D351" s="18" t="s">
        <v>137</v>
      </c>
      <c r="E351" s="11" t="s">
        <v>111</v>
      </c>
      <c r="F351" s="19" t="s">
        <v>38</v>
      </c>
      <c r="G351" s="54"/>
      <c r="H351" s="175"/>
      <c r="I351" s="122">
        <f>I352</f>
        <v>0</v>
      </c>
      <c r="J351" s="248" t="e">
        <f>#REF!+I351</f>
        <v>#REF!</v>
      </c>
      <c r="K351" s="175"/>
      <c r="L351" s="175"/>
    </row>
    <row r="352" spans="1:12" s="44" customFormat="1" ht="18.75" customHeight="1" hidden="1">
      <c r="A352" s="8" t="s">
        <v>167</v>
      </c>
      <c r="B352" s="5" t="s">
        <v>124</v>
      </c>
      <c r="C352" s="19" t="s">
        <v>124</v>
      </c>
      <c r="D352" s="18" t="s">
        <v>137</v>
      </c>
      <c r="E352" s="11" t="s">
        <v>111</v>
      </c>
      <c r="F352" s="19" t="s">
        <v>38</v>
      </c>
      <c r="G352" s="17" t="s">
        <v>168</v>
      </c>
      <c r="H352" s="175"/>
      <c r="I352" s="122">
        <v>0</v>
      </c>
      <c r="J352" s="248" t="e">
        <f>#REF!+I352</f>
        <v>#REF!</v>
      </c>
      <c r="K352" s="175"/>
      <c r="L352" s="175"/>
    </row>
    <row r="353" spans="1:12" s="44" customFormat="1" ht="168.75" customHeight="1" hidden="1">
      <c r="A353" s="115" t="s">
        <v>39</v>
      </c>
      <c r="B353" s="5" t="s">
        <v>124</v>
      </c>
      <c r="C353" s="19" t="s">
        <v>124</v>
      </c>
      <c r="D353" s="18" t="s">
        <v>137</v>
      </c>
      <c r="E353" s="11" t="s">
        <v>111</v>
      </c>
      <c r="F353" s="19" t="s">
        <v>40</v>
      </c>
      <c r="G353" s="54"/>
      <c r="H353" s="175"/>
      <c r="I353" s="122">
        <f>I354</f>
        <v>0</v>
      </c>
      <c r="J353" s="248" t="e">
        <f>#REF!+I353</f>
        <v>#REF!</v>
      </c>
      <c r="K353" s="175"/>
      <c r="L353" s="175"/>
    </row>
    <row r="354" spans="1:12" s="44" customFormat="1" ht="18.75" customHeight="1" hidden="1">
      <c r="A354" s="8" t="s">
        <v>167</v>
      </c>
      <c r="B354" s="5" t="s">
        <v>124</v>
      </c>
      <c r="C354" s="19" t="s">
        <v>124</v>
      </c>
      <c r="D354" s="18" t="s">
        <v>137</v>
      </c>
      <c r="E354" s="11" t="s">
        <v>111</v>
      </c>
      <c r="F354" s="19" t="s">
        <v>40</v>
      </c>
      <c r="G354" s="17" t="s">
        <v>168</v>
      </c>
      <c r="H354" s="175"/>
      <c r="I354" s="122">
        <v>0</v>
      </c>
      <c r="J354" s="248" t="e">
        <f>#REF!+I354</f>
        <v>#REF!</v>
      </c>
      <c r="K354" s="175"/>
      <c r="L354" s="175"/>
    </row>
    <row r="355" spans="1:12" s="44" customFormat="1" ht="206.25" customHeight="1" hidden="1">
      <c r="A355" s="115" t="s">
        <v>41</v>
      </c>
      <c r="B355" s="5" t="s">
        <v>124</v>
      </c>
      <c r="C355" s="19" t="s">
        <v>124</v>
      </c>
      <c r="D355" s="18" t="s">
        <v>137</v>
      </c>
      <c r="E355" s="11" t="s">
        <v>111</v>
      </c>
      <c r="F355" s="19" t="s">
        <v>42</v>
      </c>
      <c r="G355" s="54"/>
      <c r="H355" s="175"/>
      <c r="I355" s="122">
        <f>I356</f>
        <v>0</v>
      </c>
      <c r="J355" s="248" t="e">
        <f>#REF!+I355</f>
        <v>#REF!</v>
      </c>
      <c r="K355" s="175"/>
      <c r="L355" s="175"/>
    </row>
    <row r="356" spans="1:12" s="44" customFormat="1" ht="18.75" customHeight="1" hidden="1">
      <c r="A356" s="8" t="s">
        <v>167</v>
      </c>
      <c r="B356" s="5" t="s">
        <v>124</v>
      </c>
      <c r="C356" s="19" t="s">
        <v>124</v>
      </c>
      <c r="D356" s="18" t="s">
        <v>137</v>
      </c>
      <c r="E356" s="11" t="s">
        <v>111</v>
      </c>
      <c r="F356" s="19" t="s">
        <v>42</v>
      </c>
      <c r="G356" s="17" t="s">
        <v>168</v>
      </c>
      <c r="H356" s="175"/>
      <c r="I356" s="122">
        <v>0</v>
      </c>
      <c r="J356" s="248" t="e">
        <f>#REF!+I356</f>
        <v>#REF!</v>
      </c>
      <c r="K356" s="175"/>
      <c r="L356" s="175"/>
    </row>
    <row r="357" spans="1:12" s="43" customFormat="1" ht="187.5" customHeight="1" hidden="1">
      <c r="A357" s="115" t="s">
        <v>43</v>
      </c>
      <c r="B357" s="5" t="s">
        <v>124</v>
      </c>
      <c r="C357" s="19" t="s">
        <v>124</v>
      </c>
      <c r="D357" s="18" t="s">
        <v>137</v>
      </c>
      <c r="E357" s="11" t="s">
        <v>111</v>
      </c>
      <c r="F357" s="19" t="s">
        <v>44</v>
      </c>
      <c r="G357" s="54"/>
      <c r="H357" s="175"/>
      <c r="I357" s="122">
        <f>I358</f>
        <v>0</v>
      </c>
      <c r="J357" s="248" t="e">
        <f>#REF!+I357</f>
        <v>#REF!</v>
      </c>
      <c r="K357" s="175"/>
      <c r="L357" s="175"/>
    </row>
    <row r="358" spans="1:12" s="44" customFormat="1" ht="18.75" customHeight="1" hidden="1">
      <c r="A358" s="8" t="s">
        <v>167</v>
      </c>
      <c r="B358" s="5" t="s">
        <v>124</v>
      </c>
      <c r="C358" s="19" t="s">
        <v>124</v>
      </c>
      <c r="D358" s="18" t="s">
        <v>137</v>
      </c>
      <c r="E358" s="11" t="s">
        <v>111</v>
      </c>
      <c r="F358" s="19" t="s">
        <v>44</v>
      </c>
      <c r="G358" s="17" t="s">
        <v>168</v>
      </c>
      <c r="H358" s="175"/>
      <c r="I358" s="122">
        <v>0</v>
      </c>
      <c r="J358" s="248" t="e">
        <f>#REF!+I358</f>
        <v>#REF!</v>
      </c>
      <c r="K358" s="175"/>
      <c r="L358" s="175"/>
    </row>
    <row r="359" spans="1:12" s="44" customFormat="1" ht="93.75" customHeight="1" hidden="1">
      <c r="A359" s="70" t="s">
        <v>45</v>
      </c>
      <c r="B359" s="2" t="s">
        <v>124</v>
      </c>
      <c r="C359" s="24" t="s">
        <v>124</v>
      </c>
      <c r="D359" s="23" t="s">
        <v>137</v>
      </c>
      <c r="E359" s="49" t="s">
        <v>112</v>
      </c>
      <c r="F359" s="24" t="s">
        <v>166</v>
      </c>
      <c r="G359" s="54"/>
      <c r="H359" s="175"/>
      <c r="I359" s="121">
        <f>I360+I362</f>
        <v>0</v>
      </c>
      <c r="J359" s="248" t="e">
        <f>#REF!+I359</f>
        <v>#REF!</v>
      </c>
      <c r="K359" s="175"/>
      <c r="L359" s="175"/>
    </row>
    <row r="360" spans="1:12" s="44" customFormat="1" ht="168.75" customHeight="1" hidden="1">
      <c r="A360" s="115" t="s">
        <v>46</v>
      </c>
      <c r="B360" s="5" t="s">
        <v>124</v>
      </c>
      <c r="C360" s="19" t="s">
        <v>124</v>
      </c>
      <c r="D360" s="18" t="s">
        <v>137</v>
      </c>
      <c r="E360" s="11" t="s">
        <v>112</v>
      </c>
      <c r="F360" s="19" t="s">
        <v>47</v>
      </c>
      <c r="G360" s="54"/>
      <c r="H360" s="175"/>
      <c r="I360" s="122">
        <f>I361</f>
        <v>0</v>
      </c>
      <c r="J360" s="248" t="e">
        <f>#REF!+I360</f>
        <v>#REF!</v>
      </c>
      <c r="K360" s="175"/>
      <c r="L360" s="175"/>
    </row>
    <row r="361" spans="1:12" s="44" customFormat="1" ht="18.75" customHeight="1" hidden="1">
      <c r="A361" s="8" t="s">
        <v>167</v>
      </c>
      <c r="B361" s="5" t="s">
        <v>124</v>
      </c>
      <c r="C361" s="19" t="s">
        <v>124</v>
      </c>
      <c r="D361" s="18" t="s">
        <v>137</v>
      </c>
      <c r="E361" s="11" t="s">
        <v>112</v>
      </c>
      <c r="F361" s="19" t="s">
        <v>47</v>
      </c>
      <c r="G361" s="17" t="s">
        <v>168</v>
      </c>
      <c r="H361" s="175"/>
      <c r="I361" s="122">
        <v>0</v>
      </c>
      <c r="J361" s="248" t="e">
        <f>#REF!+I361</f>
        <v>#REF!</v>
      </c>
      <c r="K361" s="175"/>
      <c r="L361" s="175"/>
    </row>
    <row r="362" spans="1:12" s="44" customFormat="1" ht="187.5" customHeight="1" hidden="1">
      <c r="A362" s="115" t="s">
        <v>48</v>
      </c>
      <c r="B362" s="5" t="s">
        <v>124</v>
      </c>
      <c r="C362" s="19" t="s">
        <v>124</v>
      </c>
      <c r="D362" s="18" t="s">
        <v>137</v>
      </c>
      <c r="E362" s="11" t="s">
        <v>112</v>
      </c>
      <c r="F362" s="19" t="s">
        <v>49</v>
      </c>
      <c r="G362" s="54"/>
      <c r="H362" s="175"/>
      <c r="I362" s="122">
        <f>I363</f>
        <v>0</v>
      </c>
      <c r="J362" s="248" t="e">
        <f>#REF!+I362</f>
        <v>#REF!</v>
      </c>
      <c r="K362" s="175"/>
      <c r="L362" s="175"/>
    </row>
    <row r="363" spans="1:12" s="43" customFormat="1" ht="18.75" customHeight="1" hidden="1">
      <c r="A363" s="8" t="s">
        <v>167</v>
      </c>
      <c r="B363" s="5" t="s">
        <v>124</v>
      </c>
      <c r="C363" s="19" t="s">
        <v>124</v>
      </c>
      <c r="D363" s="18" t="s">
        <v>137</v>
      </c>
      <c r="E363" s="11" t="s">
        <v>112</v>
      </c>
      <c r="F363" s="19" t="s">
        <v>49</v>
      </c>
      <c r="G363" s="17" t="s">
        <v>168</v>
      </c>
      <c r="H363" s="175"/>
      <c r="I363" s="122">
        <v>0</v>
      </c>
      <c r="J363" s="248" t="e">
        <f>#REF!+I363</f>
        <v>#REF!</v>
      </c>
      <c r="K363" s="175"/>
      <c r="L363" s="175"/>
    </row>
    <row r="364" spans="1:12" s="43" customFormat="1" ht="112.5" customHeight="1" hidden="1">
      <c r="A364" s="70" t="s">
        <v>50</v>
      </c>
      <c r="B364" s="2" t="s">
        <v>124</v>
      </c>
      <c r="C364" s="24" t="s">
        <v>124</v>
      </c>
      <c r="D364" s="23" t="s">
        <v>137</v>
      </c>
      <c r="E364" s="49" t="s">
        <v>113</v>
      </c>
      <c r="F364" s="24" t="s">
        <v>166</v>
      </c>
      <c r="G364" s="54"/>
      <c r="H364" s="175"/>
      <c r="I364" s="121">
        <f>I365+I367+I369</f>
        <v>0</v>
      </c>
      <c r="J364" s="248" t="e">
        <f>#REF!+I364</f>
        <v>#REF!</v>
      </c>
      <c r="K364" s="175"/>
      <c r="L364" s="175"/>
    </row>
    <row r="365" spans="1:12" s="43" customFormat="1" ht="187.5" customHeight="1" hidden="1">
      <c r="A365" s="115" t="s">
        <v>51</v>
      </c>
      <c r="B365" s="5" t="s">
        <v>124</v>
      </c>
      <c r="C365" s="19" t="s">
        <v>124</v>
      </c>
      <c r="D365" s="18" t="s">
        <v>137</v>
      </c>
      <c r="E365" s="11" t="s">
        <v>113</v>
      </c>
      <c r="F365" s="19" t="s">
        <v>52</v>
      </c>
      <c r="G365" s="54"/>
      <c r="H365" s="175"/>
      <c r="I365" s="122">
        <f>I366</f>
        <v>0</v>
      </c>
      <c r="J365" s="248" t="e">
        <f>#REF!+I365</f>
        <v>#REF!</v>
      </c>
      <c r="K365" s="175"/>
      <c r="L365" s="175"/>
    </row>
    <row r="366" spans="1:12" s="43" customFormat="1" ht="18.75" customHeight="1" hidden="1">
      <c r="A366" s="8" t="s">
        <v>167</v>
      </c>
      <c r="B366" s="5" t="s">
        <v>124</v>
      </c>
      <c r="C366" s="19" t="s">
        <v>124</v>
      </c>
      <c r="D366" s="18" t="s">
        <v>137</v>
      </c>
      <c r="E366" s="11" t="s">
        <v>113</v>
      </c>
      <c r="F366" s="19" t="s">
        <v>52</v>
      </c>
      <c r="G366" s="17" t="s">
        <v>168</v>
      </c>
      <c r="H366" s="175"/>
      <c r="I366" s="122">
        <v>0</v>
      </c>
      <c r="J366" s="248" t="e">
        <f>#REF!+I366</f>
        <v>#REF!</v>
      </c>
      <c r="K366" s="175"/>
      <c r="L366" s="175"/>
    </row>
    <row r="367" spans="1:12" s="44" customFormat="1" ht="187.5" customHeight="1" hidden="1">
      <c r="A367" s="115" t="s">
        <v>53</v>
      </c>
      <c r="B367" s="5" t="s">
        <v>124</v>
      </c>
      <c r="C367" s="19" t="s">
        <v>124</v>
      </c>
      <c r="D367" s="18" t="s">
        <v>137</v>
      </c>
      <c r="E367" s="11" t="s">
        <v>113</v>
      </c>
      <c r="F367" s="19" t="s">
        <v>54</v>
      </c>
      <c r="G367" s="54"/>
      <c r="H367" s="175"/>
      <c r="I367" s="122">
        <f>I368</f>
        <v>0</v>
      </c>
      <c r="J367" s="248" t="e">
        <f>#REF!+I367</f>
        <v>#REF!</v>
      </c>
      <c r="K367" s="175"/>
      <c r="L367" s="175"/>
    </row>
    <row r="368" spans="1:12" s="44" customFormat="1" ht="18.75" customHeight="1" hidden="1">
      <c r="A368" s="8" t="s">
        <v>167</v>
      </c>
      <c r="B368" s="5" t="s">
        <v>124</v>
      </c>
      <c r="C368" s="19" t="s">
        <v>124</v>
      </c>
      <c r="D368" s="18" t="s">
        <v>137</v>
      </c>
      <c r="E368" s="11" t="s">
        <v>113</v>
      </c>
      <c r="F368" s="19" t="s">
        <v>54</v>
      </c>
      <c r="G368" s="17" t="s">
        <v>168</v>
      </c>
      <c r="H368" s="175"/>
      <c r="I368" s="122">
        <v>0</v>
      </c>
      <c r="J368" s="248" t="e">
        <f>#REF!+I368</f>
        <v>#REF!</v>
      </c>
      <c r="K368" s="175"/>
      <c r="L368" s="175"/>
    </row>
    <row r="369" spans="1:12" s="44" customFormat="1" ht="187.5" customHeight="1" hidden="1">
      <c r="A369" s="115" t="s">
        <v>55</v>
      </c>
      <c r="B369" s="5" t="s">
        <v>124</v>
      </c>
      <c r="C369" s="19" t="s">
        <v>124</v>
      </c>
      <c r="D369" s="18" t="s">
        <v>137</v>
      </c>
      <c r="E369" s="11" t="s">
        <v>113</v>
      </c>
      <c r="F369" s="19" t="s">
        <v>56</v>
      </c>
      <c r="G369" s="54"/>
      <c r="H369" s="175"/>
      <c r="I369" s="122">
        <f>I370</f>
        <v>0</v>
      </c>
      <c r="J369" s="248" t="e">
        <f>#REF!+I369</f>
        <v>#REF!</v>
      </c>
      <c r="K369" s="175"/>
      <c r="L369" s="175"/>
    </row>
    <row r="370" spans="1:12" s="44" customFormat="1" ht="18.75" customHeight="1" hidden="1">
      <c r="A370" s="8" t="s">
        <v>167</v>
      </c>
      <c r="B370" s="5" t="s">
        <v>124</v>
      </c>
      <c r="C370" s="19" t="s">
        <v>124</v>
      </c>
      <c r="D370" s="18" t="s">
        <v>137</v>
      </c>
      <c r="E370" s="11" t="s">
        <v>113</v>
      </c>
      <c r="F370" s="19" t="s">
        <v>56</v>
      </c>
      <c r="G370" s="17" t="s">
        <v>168</v>
      </c>
      <c r="H370" s="175"/>
      <c r="I370" s="122">
        <v>0</v>
      </c>
      <c r="J370" s="248" t="e">
        <f>#REF!+I370</f>
        <v>#REF!</v>
      </c>
      <c r="K370" s="175"/>
      <c r="L370" s="175"/>
    </row>
    <row r="371" spans="1:12" s="44" customFormat="1" ht="37.5" customHeight="1" hidden="1">
      <c r="A371" s="8" t="s">
        <v>344</v>
      </c>
      <c r="B371" s="5" t="s">
        <v>142</v>
      </c>
      <c r="C371" s="19" t="s">
        <v>118</v>
      </c>
      <c r="D371" s="18" t="s">
        <v>85</v>
      </c>
      <c r="E371" s="11" t="s">
        <v>86</v>
      </c>
      <c r="F371" s="19" t="s">
        <v>319</v>
      </c>
      <c r="G371" s="17"/>
      <c r="H371" s="175"/>
      <c r="I371" s="122">
        <f>I373</f>
        <v>0</v>
      </c>
      <c r="J371" s="253" t="e">
        <f>J373</f>
        <v>#REF!</v>
      </c>
      <c r="K371" s="175"/>
      <c r="L371" s="175"/>
    </row>
    <row r="372" spans="1:12" s="44" customFormat="1" ht="37.5" customHeight="1" hidden="1">
      <c r="A372" s="8" t="s">
        <v>82</v>
      </c>
      <c r="B372" s="5" t="s">
        <v>142</v>
      </c>
      <c r="C372" s="19" t="s">
        <v>118</v>
      </c>
      <c r="D372" s="18" t="s">
        <v>85</v>
      </c>
      <c r="E372" s="11" t="s">
        <v>86</v>
      </c>
      <c r="F372" s="19" t="s">
        <v>364</v>
      </c>
      <c r="G372" s="17">
        <v>850</v>
      </c>
      <c r="H372" s="175">
        <v>0</v>
      </c>
      <c r="I372" s="122"/>
      <c r="J372" s="253"/>
      <c r="K372" s="175">
        <v>0</v>
      </c>
      <c r="L372" s="175">
        <v>0</v>
      </c>
    </row>
    <row r="373" spans="1:12" s="44" customFormat="1" ht="43.5" customHeight="1" hidden="1">
      <c r="A373" s="8" t="s">
        <v>308</v>
      </c>
      <c r="B373" s="18" t="s">
        <v>142</v>
      </c>
      <c r="C373" s="19" t="s">
        <v>118</v>
      </c>
      <c r="D373" s="18"/>
      <c r="E373" s="11"/>
      <c r="F373" s="19"/>
      <c r="G373" s="17"/>
      <c r="H373" s="175"/>
      <c r="I373" s="122">
        <f>I374</f>
        <v>0</v>
      </c>
      <c r="J373" s="248" t="e">
        <f>#REF!+I373</f>
        <v>#REF!</v>
      </c>
      <c r="K373" s="175"/>
      <c r="L373" s="175"/>
    </row>
    <row r="374" spans="1:12" s="44" customFormat="1" ht="39.75" customHeight="1" hidden="1">
      <c r="A374" s="8" t="s">
        <v>201</v>
      </c>
      <c r="B374" s="18" t="s">
        <v>142</v>
      </c>
      <c r="C374" s="19" t="s">
        <v>118</v>
      </c>
      <c r="D374" s="18"/>
      <c r="E374" s="11"/>
      <c r="F374" s="19"/>
      <c r="G374" s="17"/>
      <c r="H374" s="175"/>
      <c r="I374" s="122">
        <v>0</v>
      </c>
      <c r="J374" s="248" t="e">
        <f>#REF!+I374</f>
        <v>#REF!</v>
      </c>
      <c r="K374" s="175"/>
      <c r="L374" s="175"/>
    </row>
    <row r="375" spans="1:12" s="44" customFormat="1" ht="55.5" customHeight="1" hidden="1">
      <c r="A375" s="8" t="s">
        <v>404</v>
      </c>
      <c r="B375" s="18" t="s">
        <v>142</v>
      </c>
      <c r="C375" s="19" t="s">
        <v>118</v>
      </c>
      <c r="D375" s="18" t="s">
        <v>85</v>
      </c>
      <c r="E375" s="11" t="s">
        <v>86</v>
      </c>
      <c r="F375" s="19" t="s">
        <v>403</v>
      </c>
      <c r="G375" s="17"/>
      <c r="H375" s="175">
        <f>H376</f>
        <v>0</v>
      </c>
      <c r="I375" s="122"/>
      <c r="J375" s="248"/>
      <c r="K375" s="175">
        <f>K376</f>
        <v>0</v>
      </c>
      <c r="L375" s="175">
        <f>L376</f>
        <v>0</v>
      </c>
    </row>
    <row r="376" spans="1:12" s="44" customFormat="1" ht="64.5" customHeight="1" hidden="1">
      <c r="A376" s="8" t="s">
        <v>201</v>
      </c>
      <c r="B376" s="18" t="s">
        <v>142</v>
      </c>
      <c r="C376" s="19" t="s">
        <v>118</v>
      </c>
      <c r="D376" s="18" t="s">
        <v>85</v>
      </c>
      <c r="E376" s="11" t="s">
        <v>86</v>
      </c>
      <c r="F376" s="19" t="s">
        <v>403</v>
      </c>
      <c r="G376" s="17">
        <v>240</v>
      </c>
      <c r="H376" s="175">
        <v>0</v>
      </c>
      <c r="I376" s="122"/>
      <c r="J376" s="248"/>
      <c r="K376" s="175">
        <v>0</v>
      </c>
      <c r="L376" s="175">
        <v>0</v>
      </c>
    </row>
    <row r="377" spans="1:12" s="44" customFormat="1" ht="28.5" customHeight="1">
      <c r="A377" s="8" t="s">
        <v>363</v>
      </c>
      <c r="B377" s="18" t="s">
        <v>142</v>
      </c>
      <c r="C377" s="19" t="s">
        <v>118</v>
      </c>
      <c r="D377" s="18" t="s">
        <v>85</v>
      </c>
      <c r="E377" s="11" t="s">
        <v>86</v>
      </c>
      <c r="F377" s="19" t="s">
        <v>364</v>
      </c>
      <c r="G377" s="17">
        <v>850</v>
      </c>
      <c r="H377" s="175">
        <v>60.3</v>
      </c>
      <c r="I377" s="122"/>
      <c r="J377" s="248"/>
      <c r="K377" s="175">
        <v>0</v>
      </c>
      <c r="L377" s="175">
        <f>H377+K377</f>
        <v>60.3</v>
      </c>
    </row>
    <row r="378" spans="1:12" s="44" customFormat="1" ht="39" customHeight="1">
      <c r="A378" s="8" t="s">
        <v>477</v>
      </c>
      <c r="B378" s="18" t="s">
        <v>142</v>
      </c>
      <c r="C378" s="19" t="s">
        <v>118</v>
      </c>
      <c r="D378" s="18" t="s">
        <v>85</v>
      </c>
      <c r="E378" s="11" t="s">
        <v>86</v>
      </c>
      <c r="F378" s="19" t="s">
        <v>478</v>
      </c>
      <c r="G378" s="17"/>
      <c r="H378" s="175">
        <f>H379</f>
        <v>80</v>
      </c>
      <c r="I378" s="175">
        <f>I379</f>
        <v>0</v>
      </c>
      <c r="J378" s="175">
        <f>J379</f>
        <v>0</v>
      </c>
      <c r="K378" s="175">
        <f>K379</f>
        <v>0</v>
      </c>
      <c r="L378" s="175">
        <f>H378+K378</f>
        <v>80</v>
      </c>
    </row>
    <row r="379" spans="1:12" s="44" customFormat="1" ht="62.25" customHeight="1">
      <c r="A379" s="8" t="s">
        <v>201</v>
      </c>
      <c r="B379" s="18" t="s">
        <v>142</v>
      </c>
      <c r="C379" s="19" t="s">
        <v>118</v>
      </c>
      <c r="D379" s="18" t="s">
        <v>85</v>
      </c>
      <c r="E379" s="11" t="s">
        <v>86</v>
      </c>
      <c r="F379" s="19" t="s">
        <v>478</v>
      </c>
      <c r="G379" s="17">
        <v>240</v>
      </c>
      <c r="H379" s="175">
        <v>80</v>
      </c>
      <c r="I379" s="122"/>
      <c r="J379" s="248"/>
      <c r="K379" s="175">
        <v>0</v>
      </c>
      <c r="L379" s="175">
        <f>H379+K379</f>
        <v>80</v>
      </c>
    </row>
    <row r="380" spans="1:12" s="44" customFormat="1" ht="44.25" customHeight="1" hidden="1">
      <c r="A380" s="8"/>
      <c r="B380" s="18" t="s">
        <v>142</v>
      </c>
      <c r="C380" s="19" t="s">
        <v>118</v>
      </c>
      <c r="D380" s="18" t="s">
        <v>85</v>
      </c>
      <c r="E380" s="11" t="s">
        <v>86</v>
      </c>
      <c r="F380" s="19" t="s">
        <v>485</v>
      </c>
      <c r="G380" s="17"/>
      <c r="H380" s="175">
        <v>0</v>
      </c>
      <c r="I380" s="122"/>
      <c r="J380" s="248"/>
      <c r="K380" s="175">
        <f>K381</f>
        <v>0</v>
      </c>
      <c r="L380" s="175">
        <f>H380+K380</f>
        <v>0</v>
      </c>
    </row>
    <row r="381" spans="1:12" s="44" customFormat="1" ht="62.25" customHeight="1" hidden="1">
      <c r="A381" s="8" t="s">
        <v>201</v>
      </c>
      <c r="B381" s="18" t="s">
        <v>142</v>
      </c>
      <c r="C381" s="19" t="s">
        <v>118</v>
      </c>
      <c r="D381" s="18" t="s">
        <v>85</v>
      </c>
      <c r="E381" s="11" t="s">
        <v>86</v>
      </c>
      <c r="F381" s="19" t="s">
        <v>485</v>
      </c>
      <c r="G381" s="17">
        <v>240</v>
      </c>
      <c r="H381" s="175">
        <v>0</v>
      </c>
      <c r="I381" s="122"/>
      <c r="J381" s="248"/>
      <c r="K381" s="175">
        <v>0</v>
      </c>
      <c r="L381" s="175">
        <v>0</v>
      </c>
    </row>
    <row r="382" spans="1:12" s="50" customFormat="1" ht="19.5">
      <c r="A382" s="167" t="s">
        <v>97</v>
      </c>
      <c r="B382" s="185" t="s">
        <v>137</v>
      </c>
      <c r="C382" s="154" t="s">
        <v>116</v>
      </c>
      <c r="D382" s="152"/>
      <c r="E382" s="153"/>
      <c r="F382" s="154"/>
      <c r="G382" s="155"/>
      <c r="H382" s="186">
        <f>H383</f>
        <v>3332.7999999999997</v>
      </c>
      <c r="I382" s="55">
        <f>I383</f>
        <v>0</v>
      </c>
      <c r="J382" s="246" t="e">
        <f>#REF!+I382</f>
        <v>#REF!</v>
      </c>
      <c r="K382" s="186">
        <f>K383</f>
        <v>0</v>
      </c>
      <c r="L382" s="186">
        <f>L383</f>
        <v>3332.7999999999997</v>
      </c>
    </row>
    <row r="383" spans="1:12" s="36" customFormat="1" ht="18.75">
      <c r="A383" s="164" t="s">
        <v>149</v>
      </c>
      <c r="B383" s="158" t="s">
        <v>137</v>
      </c>
      <c r="C383" s="159" t="s">
        <v>115</v>
      </c>
      <c r="D383" s="160"/>
      <c r="E383" s="161"/>
      <c r="F383" s="159"/>
      <c r="G383" s="183"/>
      <c r="H383" s="184">
        <f>H384</f>
        <v>3332.7999999999997</v>
      </c>
      <c r="I383" s="120">
        <f>I384</f>
        <v>0</v>
      </c>
      <c r="J383" s="248" t="e">
        <f>J384</f>
        <v>#REF!</v>
      </c>
      <c r="K383" s="184">
        <f>K384</f>
        <v>0</v>
      </c>
      <c r="L383" s="184">
        <f>L384</f>
        <v>3332.7999999999997</v>
      </c>
    </row>
    <row r="384" spans="1:12" s="44" customFormat="1" ht="108" customHeight="1">
      <c r="A384" s="131" t="s">
        <v>279</v>
      </c>
      <c r="B384" s="108" t="s">
        <v>137</v>
      </c>
      <c r="C384" s="109" t="s">
        <v>115</v>
      </c>
      <c r="D384" s="129" t="s">
        <v>118</v>
      </c>
      <c r="E384" s="132" t="s">
        <v>165</v>
      </c>
      <c r="F384" s="109" t="s">
        <v>284</v>
      </c>
      <c r="G384" s="133"/>
      <c r="H384" s="174">
        <f>H385+H395</f>
        <v>3332.7999999999997</v>
      </c>
      <c r="I384" s="121">
        <f>I385+I391</f>
        <v>0</v>
      </c>
      <c r="J384" s="241" t="e">
        <f>J385+J391</f>
        <v>#REF!</v>
      </c>
      <c r="K384" s="174">
        <f>K385+K395</f>
        <v>0</v>
      </c>
      <c r="L384" s="174">
        <f>L385+L395</f>
        <v>3332.7999999999997</v>
      </c>
    </row>
    <row r="385" spans="1:12" s="44" customFormat="1" ht="71.25" customHeight="1">
      <c r="A385" s="70" t="s">
        <v>12</v>
      </c>
      <c r="B385" s="2" t="s">
        <v>137</v>
      </c>
      <c r="C385" s="24" t="s">
        <v>115</v>
      </c>
      <c r="D385" s="23" t="s">
        <v>118</v>
      </c>
      <c r="E385" s="49" t="s">
        <v>111</v>
      </c>
      <c r="F385" s="24" t="s">
        <v>284</v>
      </c>
      <c r="G385" s="54"/>
      <c r="H385" s="172">
        <f>H386</f>
        <v>3151.7</v>
      </c>
      <c r="I385" s="121">
        <f>I387</f>
        <v>0</v>
      </c>
      <c r="J385" s="248" t="e">
        <f>#REF!+I385</f>
        <v>#REF!</v>
      </c>
      <c r="K385" s="172">
        <f>K386</f>
        <v>0</v>
      </c>
      <c r="L385" s="172">
        <f>L386</f>
        <v>3151.7</v>
      </c>
    </row>
    <row r="386" spans="1:12" s="44" customFormat="1" ht="93" customHeight="1">
      <c r="A386" s="70" t="s">
        <v>280</v>
      </c>
      <c r="B386" s="2" t="s">
        <v>137</v>
      </c>
      <c r="C386" s="24" t="s">
        <v>115</v>
      </c>
      <c r="D386" s="23" t="s">
        <v>118</v>
      </c>
      <c r="E386" s="49" t="s">
        <v>111</v>
      </c>
      <c r="F386" s="24" t="s">
        <v>285</v>
      </c>
      <c r="G386" s="54"/>
      <c r="H386" s="172">
        <f>H387+H391+H393</f>
        <v>3151.7</v>
      </c>
      <c r="I386" s="121"/>
      <c r="J386" s="248"/>
      <c r="K386" s="172">
        <f>K387+K391+K393</f>
        <v>0</v>
      </c>
      <c r="L386" s="172">
        <f>L387+L391+L393</f>
        <v>3151.7</v>
      </c>
    </row>
    <row r="387" spans="1:12" s="44" customFormat="1" ht="67.5" customHeight="1">
      <c r="A387" s="130" t="s">
        <v>376</v>
      </c>
      <c r="B387" s="5" t="s">
        <v>137</v>
      </c>
      <c r="C387" s="19" t="s">
        <v>115</v>
      </c>
      <c r="D387" s="18" t="s">
        <v>118</v>
      </c>
      <c r="E387" s="11" t="s">
        <v>111</v>
      </c>
      <c r="F387" s="19" t="s">
        <v>286</v>
      </c>
      <c r="G387" s="54"/>
      <c r="H387" s="172">
        <f>H388</f>
        <v>2186.1</v>
      </c>
      <c r="I387" s="122">
        <f>I388</f>
        <v>0</v>
      </c>
      <c r="J387" s="248" t="e">
        <f>#REF!+I387</f>
        <v>#REF!</v>
      </c>
      <c r="K387" s="172">
        <f>K388</f>
        <v>0</v>
      </c>
      <c r="L387" s="172">
        <f>L388</f>
        <v>2186.1</v>
      </c>
    </row>
    <row r="388" spans="1:12" s="44" customFormat="1" ht="26.25" customHeight="1">
      <c r="A388" s="68" t="s">
        <v>205</v>
      </c>
      <c r="B388" s="5" t="s">
        <v>137</v>
      </c>
      <c r="C388" s="19" t="s">
        <v>115</v>
      </c>
      <c r="D388" s="18" t="s">
        <v>118</v>
      </c>
      <c r="E388" s="11" t="s">
        <v>111</v>
      </c>
      <c r="F388" s="19" t="s">
        <v>286</v>
      </c>
      <c r="G388" s="17">
        <v>610</v>
      </c>
      <c r="H388" s="172">
        <v>2186.1</v>
      </c>
      <c r="I388" s="122">
        <v>0</v>
      </c>
      <c r="J388" s="248" t="e">
        <f>#REF!+I388</f>
        <v>#REF!</v>
      </c>
      <c r="K388" s="172">
        <v>0</v>
      </c>
      <c r="L388" s="172">
        <f>H388+K388</f>
        <v>2186.1</v>
      </c>
    </row>
    <row r="389" spans="1:12" s="44" customFormat="1" ht="51.75" customHeight="1" hidden="1">
      <c r="A389" s="68" t="s">
        <v>454</v>
      </c>
      <c r="B389" s="5" t="s">
        <v>137</v>
      </c>
      <c r="C389" s="19" t="s">
        <v>115</v>
      </c>
      <c r="D389" s="18"/>
      <c r="E389" s="11"/>
      <c r="F389" s="19"/>
      <c r="G389" s="17"/>
      <c r="H389" s="172"/>
      <c r="I389" s="122"/>
      <c r="J389" s="248"/>
      <c r="K389" s="172"/>
      <c r="L389" s="172"/>
    </row>
    <row r="390" spans="1:12" s="44" customFormat="1" ht="38.25" customHeight="1" hidden="1">
      <c r="A390" s="68" t="s">
        <v>205</v>
      </c>
      <c r="B390" s="5" t="s">
        <v>137</v>
      </c>
      <c r="C390" s="19" t="s">
        <v>115</v>
      </c>
      <c r="D390" s="18"/>
      <c r="E390" s="11"/>
      <c r="F390" s="19"/>
      <c r="G390" s="17"/>
      <c r="H390" s="172"/>
      <c r="I390" s="122"/>
      <c r="J390" s="248"/>
      <c r="K390" s="172"/>
      <c r="L390" s="172"/>
    </row>
    <row r="391" spans="1:12" s="44" customFormat="1" ht="75">
      <c r="A391" s="8" t="s">
        <v>400</v>
      </c>
      <c r="B391" s="5" t="s">
        <v>137</v>
      </c>
      <c r="C391" s="19" t="s">
        <v>115</v>
      </c>
      <c r="D391" s="18" t="s">
        <v>118</v>
      </c>
      <c r="E391" s="11" t="s">
        <v>111</v>
      </c>
      <c r="F391" s="19" t="s">
        <v>433</v>
      </c>
      <c r="G391" s="17"/>
      <c r="H391" s="172">
        <f>H392</f>
        <v>307</v>
      </c>
      <c r="I391" s="121">
        <f>I395+I400+I397</f>
        <v>0</v>
      </c>
      <c r="J391" s="241" t="e">
        <f>J395+J397+J399</f>
        <v>#REF!</v>
      </c>
      <c r="K391" s="172">
        <f>K392</f>
        <v>658.6</v>
      </c>
      <c r="L391" s="172">
        <f>L392</f>
        <v>965.6</v>
      </c>
    </row>
    <row r="392" spans="1:12" s="44" customFormat="1" ht="45.75" customHeight="1">
      <c r="A392" s="8" t="s">
        <v>14</v>
      </c>
      <c r="B392" s="5" t="s">
        <v>137</v>
      </c>
      <c r="C392" s="19" t="s">
        <v>115</v>
      </c>
      <c r="D392" s="18" t="s">
        <v>118</v>
      </c>
      <c r="E392" s="11" t="s">
        <v>111</v>
      </c>
      <c r="F392" s="19" t="s">
        <v>433</v>
      </c>
      <c r="G392" s="17">
        <v>610</v>
      </c>
      <c r="H392" s="172">
        <v>307</v>
      </c>
      <c r="I392" s="121"/>
      <c r="J392" s="241"/>
      <c r="K392" s="172">
        <v>658.6</v>
      </c>
      <c r="L392" s="172">
        <f>H392+K392</f>
        <v>965.6</v>
      </c>
    </row>
    <row r="393" spans="1:12" s="44" customFormat="1" ht="87" customHeight="1">
      <c r="A393" s="8" t="s">
        <v>400</v>
      </c>
      <c r="B393" s="5" t="s">
        <v>137</v>
      </c>
      <c r="C393" s="19" t="s">
        <v>115</v>
      </c>
      <c r="D393" s="18" t="s">
        <v>118</v>
      </c>
      <c r="E393" s="11" t="s">
        <v>111</v>
      </c>
      <c r="F393" s="19" t="s">
        <v>355</v>
      </c>
      <c r="G393" s="17"/>
      <c r="H393" s="172">
        <f>H394</f>
        <v>658.6</v>
      </c>
      <c r="I393" s="172">
        <f>I394</f>
        <v>0</v>
      </c>
      <c r="J393" s="172">
        <f>J394</f>
        <v>0</v>
      </c>
      <c r="K393" s="172">
        <f>K394</f>
        <v>-658.6</v>
      </c>
      <c r="L393" s="172">
        <f>L394</f>
        <v>0</v>
      </c>
    </row>
    <row r="394" spans="1:12" s="44" customFormat="1" ht="45" customHeight="1">
      <c r="A394" s="8" t="s">
        <v>14</v>
      </c>
      <c r="B394" s="5" t="s">
        <v>137</v>
      </c>
      <c r="C394" s="19" t="s">
        <v>115</v>
      </c>
      <c r="D394" s="18" t="s">
        <v>118</v>
      </c>
      <c r="E394" s="11" t="s">
        <v>111</v>
      </c>
      <c r="F394" s="19" t="s">
        <v>355</v>
      </c>
      <c r="G394" s="17">
        <v>610</v>
      </c>
      <c r="H394" s="172">
        <v>658.6</v>
      </c>
      <c r="I394" s="121"/>
      <c r="J394" s="241"/>
      <c r="K394" s="172">
        <v>-658.6</v>
      </c>
      <c r="L394" s="172">
        <f>H394+K394</f>
        <v>0</v>
      </c>
    </row>
    <row r="395" spans="1:12" s="44" customFormat="1" ht="58.5" customHeight="1">
      <c r="A395" s="70" t="s">
        <v>13</v>
      </c>
      <c r="B395" s="2" t="s">
        <v>137</v>
      </c>
      <c r="C395" s="24" t="s">
        <v>115</v>
      </c>
      <c r="D395" s="23" t="s">
        <v>118</v>
      </c>
      <c r="E395" s="49" t="s">
        <v>112</v>
      </c>
      <c r="F395" s="24" t="s">
        <v>284</v>
      </c>
      <c r="G395" s="119"/>
      <c r="H395" s="171">
        <f>H396</f>
        <v>181.1</v>
      </c>
      <c r="I395" s="122">
        <f>I396</f>
        <v>0</v>
      </c>
      <c r="J395" s="248" t="e">
        <f>#REF!+I395</f>
        <v>#REF!</v>
      </c>
      <c r="K395" s="171">
        <f>K396</f>
        <v>0</v>
      </c>
      <c r="L395" s="171">
        <f>L396</f>
        <v>181.1</v>
      </c>
    </row>
    <row r="396" spans="1:12" s="44" customFormat="1" ht="60.75" customHeight="1">
      <c r="A396" s="70" t="s">
        <v>281</v>
      </c>
      <c r="B396" s="2" t="s">
        <v>137</v>
      </c>
      <c r="C396" s="24" t="s">
        <v>115</v>
      </c>
      <c r="D396" s="23" t="s">
        <v>118</v>
      </c>
      <c r="E396" s="49" t="s">
        <v>112</v>
      </c>
      <c r="F396" s="24" t="s">
        <v>285</v>
      </c>
      <c r="G396" s="119"/>
      <c r="H396" s="171">
        <f>H402+H404</f>
        <v>181.1</v>
      </c>
      <c r="I396" s="122">
        <v>0</v>
      </c>
      <c r="J396" s="248" t="e">
        <f>#REF!+I396</f>
        <v>#REF!</v>
      </c>
      <c r="K396" s="171">
        <f>K402+K404</f>
        <v>0</v>
      </c>
      <c r="L396" s="171">
        <f>H396+K396</f>
        <v>181.1</v>
      </c>
    </row>
    <row r="397" spans="1:12" s="43" customFormat="1" ht="69" customHeight="1" hidden="1">
      <c r="A397" s="115" t="s">
        <v>304</v>
      </c>
      <c r="B397" s="5" t="s">
        <v>137</v>
      </c>
      <c r="C397" s="19" t="s">
        <v>115</v>
      </c>
      <c r="D397" s="18" t="s">
        <v>118</v>
      </c>
      <c r="E397" s="11" t="s">
        <v>112</v>
      </c>
      <c r="F397" s="19" t="s">
        <v>305</v>
      </c>
      <c r="G397" s="54"/>
      <c r="H397" s="172">
        <f>H398</f>
        <v>75</v>
      </c>
      <c r="I397" s="39">
        <f>I398</f>
        <v>0</v>
      </c>
      <c r="J397" s="249" t="e">
        <f>J398</f>
        <v>#REF!</v>
      </c>
      <c r="K397" s="172">
        <f>K398</f>
        <v>75</v>
      </c>
      <c r="L397" s="172">
        <f>L398</f>
        <v>75</v>
      </c>
    </row>
    <row r="398" spans="1:12" s="43" customFormat="1" ht="30" customHeight="1" hidden="1">
      <c r="A398" s="8" t="s">
        <v>205</v>
      </c>
      <c r="B398" s="5" t="s">
        <v>137</v>
      </c>
      <c r="C398" s="19" t="s">
        <v>115</v>
      </c>
      <c r="D398" s="18" t="s">
        <v>118</v>
      </c>
      <c r="E398" s="11" t="s">
        <v>112</v>
      </c>
      <c r="F398" s="19" t="s">
        <v>305</v>
      </c>
      <c r="G398" s="17">
        <v>610</v>
      </c>
      <c r="H398" s="172">
        <v>75</v>
      </c>
      <c r="I398" s="39">
        <v>0</v>
      </c>
      <c r="J398" s="249" t="e">
        <f>#REF!+I398</f>
        <v>#REF!</v>
      </c>
      <c r="K398" s="172">
        <v>75</v>
      </c>
      <c r="L398" s="172">
        <v>75</v>
      </c>
    </row>
    <row r="399" spans="1:12" s="43" customFormat="1" ht="21" customHeight="1" hidden="1">
      <c r="A399" s="8" t="s">
        <v>400</v>
      </c>
      <c r="B399" s="5" t="s">
        <v>137</v>
      </c>
      <c r="C399" s="19" t="s">
        <v>115</v>
      </c>
      <c r="D399" s="18" t="s">
        <v>85</v>
      </c>
      <c r="E399" s="11" t="s">
        <v>86</v>
      </c>
      <c r="F399" s="19" t="s">
        <v>355</v>
      </c>
      <c r="G399" s="17"/>
      <c r="H399" s="172">
        <f>H400</f>
        <v>0</v>
      </c>
      <c r="I399" s="39">
        <f>I400</f>
        <v>0</v>
      </c>
      <c r="J399" s="249" t="e">
        <f>#REF!+I399</f>
        <v>#REF!</v>
      </c>
      <c r="K399" s="172">
        <f>K400</f>
        <v>0</v>
      </c>
      <c r="L399" s="172">
        <f>L400</f>
        <v>0</v>
      </c>
    </row>
    <row r="400" spans="1:12" s="43" customFormat="1" ht="21.75" customHeight="1" hidden="1">
      <c r="A400" s="8" t="s">
        <v>14</v>
      </c>
      <c r="B400" s="5" t="s">
        <v>137</v>
      </c>
      <c r="C400" s="19" t="s">
        <v>115</v>
      </c>
      <c r="D400" s="18" t="s">
        <v>85</v>
      </c>
      <c r="E400" s="11" t="s">
        <v>86</v>
      </c>
      <c r="F400" s="19" t="s">
        <v>355</v>
      </c>
      <c r="G400" s="17">
        <v>610</v>
      </c>
      <c r="H400" s="172">
        <v>0</v>
      </c>
      <c r="I400" s="39">
        <v>0</v>
      </c>
      <c r="J400" s="249" t="e">
        <f>#REF!+I400</f>
        <v>#REF!</v>
      </c>
      <c r="K400" s="172">
        <v>0</v>
      </c>
      <c r="L400" s="172">
        <v>0</v>
      </c>
    </row>
    <row r="401" spans="1:12" s="43" customFormat="1" ht="99.75" customHeight="1">
      <c r="A401" s="8" t="s">
        <v>304</v>
      </c>
      <c r="B401" s="5" t="s">
        <v>137</v>
      </c>
      <c r="C401" s="19" t="s">
        <v>115</v>
      </c>
      <c r="D401" s="18" t="s">
        <v>118</v>
      </c>
      <c r="E401" s="11" t="s">
        <v>112</v>
      </c>
      <c r="F401" s="19" t="s">
        <v>305</v>
      </c>
      <c r="G401" s="17"/>
      <c r="H401" s="172">
        <f>H402</f>
        <v>81</v>
      </c>
      <c r="I401" s="39"/>
      <c r="J401" s="249"/>
      <c r="K401" s="172">
        <f>K402</f>
        <v>0</v>
      </c>
      <c r="L401" s="172">
        <f>L402</f>
        <v>81</v>
      </c>
    </row>
    <row r="402" spans="1:12" s="43" customFormat="1" ht="42.75" customHeight="1">
      <c r="A402" s="8" t="s">
        <v>14</v>
      </c>
      <c r="B402" s="5" t="s">
        <v>137</v>
      </c>
      <c r="C402" s="19" t="s">
        <v>115</v>
      </c>
      <c r="D402" s="18" t="s">
        <v>118</v>
      </c>
      <c r="E402" s="11" t="s">
        <v>112</v>
      </c>
      <c r="F402" s="19" t="s">
        <v>305</v>
      </c>
      <c r="G402" s="17">
        <v>610</v>
      </c>
      <c r="H402" s="172">
        <v>81</v>
      </c>
      <c r="I402" s="39"/>
      <c r="J402" s="249"/>
      <c r="K402" s="172">
        <v>0</v>
      </c>
      <c r="L402" s="172">
        <f>H402+K402</f>
        <v>81</v>
      </c>
    </row>
    <row r="403" spans="1:12" s="43" customFormat="1" ht="108.75" customHeight="1">
      <c r="A403" s="8" t="s">
        <v>473</v>
      </c>
      <c r="B403" s="5" t="s">
        <v>137</v>
      </c>
      <c r="C403" s="19" t="s">
        <v>115</v>
      </c>
      <c r="D403" s="18" t="s">
        <v>118</v>
      </c>
      <c r="E403" s="11" t="s">
        <v>112</v>
      </c>
      <c r="F403" s="19" t="s">
        <v>472</v>
      </c>
      <c r="G403" s="17"/>
      <c r="H403" s="172">
        <f>H404</f>
        <v>100.1</v>
      </c>
      <c r="I403" s="39"/>
      <c r="J403" s="249"/>
      <c r="K403" s="172">
        <f>K404</f>
        <v>0</v>
      </c>
      <c r="L403" s="172">
        <f>H403+K403</f>
        <v>100.1</v>
      </c>
    </row>
    <row r="404" spans="1:12" s="43" customFormat="1" ht="42.75" customHeight="1">
      <c r="A404" s="8" t="s">
        <v>14</v>
      </c>
      <c r="B404" s="5" t="s">
        <v>137</v>
      </c>
      <c r="C404" s="19" t="s">
        <v>115</v>
      </c>
      <c r="D404" s="18" t="s">
        <v>118</v>
      </c>
      <c r="E404" s="11" t="s">
        <v>112</v>
      </c>
      <c r="F404" s="19" t="s">
        <v>472</v>
      </c>
      <c r="G404" s="17">
        <v>610</v>
      </c>
      <c r="H404" s="172">
        <v>100.1</v>
      </c>
      <c r="I404" s="39"/>
      <c r="J404" s="249"/>
      <c r="K404" s="172">
        <v>0</v>
      </c>
      <c r="L404" s="172">
        <f>H404+K404</f>
        <v>100.1</v>
      </c>
    </row>
    <row r="405" spans="1:12" s="50" customFormat="1" ht="19.5">
      <c r="A405" s="167" t="s">
        <v>150</v>
      </c>
      <c r="B405" s="185" t="s">
        <v>132</v>
      </c>
      <c r="C405" s="154" t="s">
        <v>116</v>
      </c>
      <c r="D405" s="152"/>
      <c r="E405" s="153"/>
      <c r="F405" s="154"/>
      <c r="G405" s="155"/>
      <c r="H405" s="186">
        <f>H406+H433</f>
        <v>732.8</v>
      </c>
      <c r="I405" s="55">
        <f>I406+I417+I428</f>
        <v>0</v>
      </c>
      <c r="J405" s="246" t="e">
        <f>#REF!+I405</f>
        <v>#REF!</v>
      </c>
      <c r="K405" s="186">
        <f>K406+K433</f>
        <v>0</v>
      </c>
      <c r="L405" s="186">
        <f>L406+L433</f>
        <v>732.8</v>
      </c>
    </row>
    <row r="406" spans="1:12" s="36" customFormat="1" ht="18.75">
      <c r="A406" s="164" t="s">
        <v>381</v>
      </c>
      <c r="B406" s="158" t="s">
        <v>132</v>
      </c>
      <c r="C406" s="159" t="s">
        <v>115</v>
      </c>
      <c r="D406" s="160"/>
      <c r="E406" s="161"/>
      <c r="F406" s="159"/>
      <c r="G406" s="183"/>
      <c r="H406" s="184">
        <f>H412</f>
        <v>732.8</v>
      </c>
      <c r="I406" s="63">
        <f>I412</f>
        <v>0</v>
      </c>
      <c r="J406" s="243" t="e">
        <f>#REF!+I406</f>
        <v>#REF!</v>
      </c>
      <c r="K406" s="184">
        <f>K412</f>
        <v>0</v>
      </c>
      <c r="L406" s="184">
        <f>L412</f>
        <v>732.8</v>
      </c>
    </row>
    <row r="407" spans="1:12" s="36" customFormat="1" ht="131.25" customHeight="1" hidden="1">
      <c r="A407" s="70" t="s">
        <v>289</v>
      </c>
      <c r="B407" s="23" t="s">
        <v>132</v>
      </c>
      <c r="C407" s="24" t="s">
        <v>115</v>
      </c>
      <c r="D407" s="23" t="s">
        <v>124</v>
      </c>
      <c r="E407" s="49" t="s">
        <v>165</v>
      </c>
      <c r="F407" s="24" t="s">
        <v>284</v>
      </c>
      <c r="G407" s="22"/>
      <c r="H407" s="171"/>
      <c r="I407" s="63"/>
      <c r="J407" s="243"/>
      <c r="K407" s="171"/>
      <c r="L407" s="171"/>
    </row>
    <row r="408" spans="1:12" s="36" customFormat="1" ht="93.75" customHeight="1" hidden="1">
      <c r="A408" s="70" t="s">
        <v>290</v>
      </c>
      <c r="B408" s="23" t="s">
        <v>132</v>
      </c>
      <c r="C408" s="24" t="s">
        <v>115</v>
      </c>
      <c r="D408" s="23" t="s">
        <v>124</v>
      </c>
      <c r="E408" s="49" t="s">
        <v>111</v>
      </c>
      <c r="F408" s="24" t="s">
        <v>284</v>
      </c>
      <c r="G408" s="22"/>
      <c r="H408" s="171"/>
      <c r="I408" s="63"/>
      <c r="J408" s="243"/>
      <c r="K408" s="171"/>
      <c r="L408" s="171"/>
    </row>
    <row r="409" spans="1:12" s="36" customFormat="1" ht="37.5" customHeight="1" hidden="1">
      <c r="A409" s="7" t="s">
        <v>291</v>
      </c>
      <c r="B409" s="23" t="s">
        <v>132</v>
      </c>
      <c r="C409" s="24" t="s">
        <v>115</v>
      </c>
      <c r="D409" s="23" t="s">
        <v>124</v>
      </c>
      <c r="E409" s="49" t="s">
        <v>111</v>
      </c>
      <c r="F409" s="24" t="s">
        <v>285</v>
      </c>
      <c r="G409" s="22"/>
      <c r="H409" s="171"/>
      <c r="I409" s="63"/>
      <c r="J409" s="243"/>
      <c r="K409" s="171"/>
      <c r="L409" s="171"/>
    </row>
    <row r="410" spans="1:12" s="36" customFormat="1" ht="93.75" customHeight="1" hidden="1">
      <c r="A410" s="8" t="s">
        <v>326</v>
      </c>
      <c r="B410" s="18" t="s">
        <v>132</v>
      </c>
      <c r="C410" s="19" t="s">
        <v>115</v>
      </c>
      <c r="D410" s="18" t="s">
        <v>124</v>
      </c>
      <c r="E410" s="11" t="s">
        <v>165</v>
      </c>
      <c r="F410" s="19" t="s">
        <v>333</v>
      </c>
      <c r="G410" s="45"/>
      <c r="H410" s="172"/>
      <c r="I410" s="63"/>
      <c r="J410" s="243"/>
      <c r="K410" s="172"/>
      <c r="L410" s="172"/>
    </row>
    <row r="411" spans="1:12" s="36" customFormat="1" ht="75" customHeight="1" hidden="1">
      <c r="A411" s="8" t="s">
        <v>203</v>
      </c>
      <c r="B411" s="18" t="s">
        <v>132</v>
      </c>
      <c r="C411" s="19" t="s">
        <v>115</v>
      </c>
      <c r="D411" s="18" t="s">
        <v>124</v>
      </c>
      <c r="E411" s="11" t="s">
        <v>165</v>
      </c>
      <c r="F411" s="19" t="s">
        <v>333</v>
      </c>
      <c r="G411" s="17">
        <v>320</v>
      </c>
      <c r="H411" s="172"/>
      <c r="I411" s="63"/>
      <c r="J411" s="243"/>
      <c r="K411" s="172"/>
      <c r="L411" s="172"/>
    </row>
    <row r="412" spans="1:12" s="36" customFormat="1" ht="39" customHeight="1">
      <c r="A412" s="127" t="s">
        <v>371</v>
      </c>
      <c r="B412" s="108" t="s">
        <v>132</v>
      </c>
      <c r="C412" s="109" t="s">
        <v>115</v>
      </c>
      <c r="D412" s="129" t="s">
        <v>85</v>
      </c>
      <c r="E412" s="132" t="s">
        <v>165</v>
      </c>
      <c r="F412" s="109" t="s">
        <v>284</v>
      </c>
      <c r="G412" s="65"/>
      <c r="H412" s="175">
        <f>H413</f>
        <v>732.8</v>
      </c>
      <c r="I412" s="121">
        <f>I413</f>
        <v>0</v>
      </c>
      <c r="J412" s="248" t="e">
        <f>#REF!+I412</f>
        <v>#REF!</v>
      </c>
      <c r="K412" s="175">
        <f aca="true" t="shared" si="18" ref="K412:L415">K413</f>
        <v>0</v>
      </c>
      <c r="L412" s="175">
        <f t="shared" si="18"/>
        <v>732.8</v>
      </c>
    </row>
    <row r="413" spans="1:12" s="36" customFormat="1" ht="21.75" customHeight="1">
      <c r="A413" s="127" t="s">
        <v>339</v>
      </c>
      <c r="B413" s="108" t="s">
        <v>132</v>
      </c>
      <c r="C413" s="109" t="s">
        <v>115</v>
      </c>
      <c r="D413" s="129" t="s">
        <v>85</v>
      </c>
      <c r="E413" s="132" t="s">
        <v>86</v>
      </c>
      <c r="F413" s="109" t="s">
        <v>284</v>
      </c>
      <c r="G413" s="126"/>
      <c r="H413" s="174">
        <f>H414</f>
        <v>732.8</v>
      </c>
      <c r="I413" s="121">
        <f>I415</f>
        <v>0</v>
      </c>
      <c r="J413" s="248" t="e">
        <f>#REF!+I413</f>
        <v>#REF!</v>
      </c>
      <c r="K413" s="174">
        <f t="shared" si="18"/>
        <v>0</v>
      </c>
      <c r="L413" s="174">
        <f t="shared" si="18"/>
        <v>732.8</v>
      </c>
    </row>
    <row r="414" spans="1:12" s="36" customFormat="1" ht="21.75" customHeight="1">
      <c r="A414" s="127" t="s">
        <v>339</v>
      </c>
      <c r="B414" s="108" t="s">
        <v>132</v>
      </c>
      <c r="C414" s="109" t="s">
        <v>115</v>
      </c>
      <c r="D414" s="129" t="s">
        <v>85</v>
      </c>
      <c r="E414" s="132" t="s">
        <v>86</v>
      </c>
      <c r="F414" s="109" t="s">
        <v>285</v>
      </c>
      <c r="G414" s="126"/>
      <c r="H414" s="174">
        <f>H415</f>
        <v>732.8</v>
      </c>
      <c r="I414" s="121"/>
      <c r="J414" s="248"/>
      <c r="K414" s="174">
        <f t="shared" si="18"/>
        <v>0</v>
      </c>
      <c r="L414" s="174">
        <f t="shared" si="18"/>
        <v>732.8</v>
      </c>
    </row>
    <row r="415" spans="1:12" s="44" customFormat="1" ht="60" customHeight="1">
      <c r="A415" s="68" t="s">
        <v>15</v>
      </c>
      <c r="B415" s="110" t="s">
        <v>132</v>
      </c>
      <c r="C415" s="111" t="s">
        <v>115</v>
      </c>
      <c r="D415" s="128" t="s">
        <v>85</v>
      </c>
      <c r="E415" s="69" t="s">
        <v>86</v>
      </c>
      <c r="F415" s="111" t="s">
        <v>328</v>
      </c>
      <c r="G415" s="65"/>
      <c r="H415" s="175">
        <f>H416</f>
        <v>732.8</v>
      </c>
      <c r="I415" s="122">
        <f>I416</f>
        <v>0</v>
      </c>
      <c r="J415" s="248" t="e">
        <f>#REF!+I415</f>
        <v>#REF!</v>
      </c>
      <c r="K415" s="175">
        <f t="shared" si="18"/>
        <v>0</v>
      </c>
      <c r="L415" s="175">
        <f t="shared" si="18"/>
        <v>732.8</v>
      </c>
    </row>
    <row r="416" spans="1:12" s="44" customFormat="1" ht="57.75" customHeight="1">
      <c r="A416" s="68" t="s">
        <v>204</v>
      </c>
      <c r="B416" s="110" t="s">
        <v>132</v>
      </c>
      <c r="C416" s="111" t="s">
        <v>115</v>
      </c>
      <c r="D416" s="128" t="s">
        <v>85</v>
      </c>
      <c r="E416" s="69" t="s">
        <v>86</v>
      </c>
      <c r="F416" s="111" t="s">
        <v>328</v>
      </c>
      <c r="G416" s="65">
        <v>320</v>
      </c>
      <c r="H416" s="175">
        <v>732.8</v>
      </c>
      <c r="I416" s="122">
        <v>0</v>
      </c>
      <c r="J416" s="248" t="e">
        <f>#REF!+I416</f>
        <v>#REF!</v>
      </c>
      <c r="K416" s="175">
        <v>0</v>
      </c>
      <c r="L416" s="175">
        <f>H416+K416</f>
        <v>732.8</v>
      </c>
    </row>
    <row r="417" spans="1:12" s="36" customFormat="1" ht="18.75" customHeight="1" hidden="1">
      <c r="A417" s="60" t="s">
        <v>151</v>
      </c>
      <c r="B417" s="61" t="s">
        <v>132</v>
      </c>
      <c r="C417" s="57" t="s">
        <v>118</v>
      </c>
      <c r="D417" s="59"/>
      <c r="E417" s="112"/>
      <c r="F417" s="57"/>
      <c r="G417" s="62"/>
      <c r="H417" s="180"/>
      <c r="I417" s="63">
        <f>I418+I424</f>
        <v>0</v>
      </c>
      <c r="J417" s="243" t="e">
        <f>#REF!+I417</f>
        <v>#REF!</v>
      </c>
      <c r="K417" s="180"/>
      <c r="L417" s="180"/>
    </row>
    <row r="418" spans="1:12" s="36" customFormat="1" ht="150" customHeight="1" hidden="1">
      <c r="A418" s="70" t="s">
        <v>16</v>
      </c>
      <c r="B418" s="2" t="s">
        <v>132</v>
      </c>
      <c r="C418" s="24" t="s">
        <v>118</v>
      </c>
      <c r="D418" s="23" t="s">
        <v>17</v>
      </c>
      <c r="E418" s="49" t="s">
        <v>165</v>
      </c>
      <c r="F418" s="24" t="s">
        <v>166</v>
      </c>
      <c r="G418" s="17"/>
      <c r="H418" s="172"/>
      <c r="I418" s="38">
        <f>I419</f>
        <v>0</v>
      </c>
      <c r="J418" s="249" t="e">
        <f>#REF!+I418</f>
        <v>#REF!</v>
      </c>
      <c r="K418" s="172"/>
      <c r="L418" s="172"/>
    </row>
    <row r="419" spans="1:12" s="36" customFormat="1" ht="56.25" customHeight="1" hidden="1">
      <c r="A419" s="70" t="s">
        <v>18</v>
      </c>
      <c r="B419" s="2" t="s">
        <v>132</v>
      </c>
      <c r="C419" s="24" t="s">
        <v>118</v>
      </c>
      <c r="D419" s="23" t="s">
        <v>17</v>
      </c>
      <c r="E419" s="49" t="s">
        <v>111</v>
      </c>
      <c r="F419" s="24" t="s">
        <v>166</v>
      </c>
      <c r="G419" s="17"/>
      <c r="H419" s="172"/>
      <c r="I419" s="38">
        <f>I420+I422</f>
        <v>0</v>
      </c>
      <c r="J419" s="249" t="e">
        <f>#REF!+I419</f>
        <v>#REF!</v>
      </c>
      <c r="K419" s="172"/>
      <c r="L419" s="172"/>
    </row>
    <row r="420" spans="1:12" s="36" customFormat="1" ht="75" customHeight="1" hidden="1">
      <c r="A420" s="115" t="s">
        <v>19</v>
      </c>
      <c r="B420" s="5" t="s">
        <v>132</v>
      </c>
      <c r="C420" s="19" t="s">
        <v>118</v>
      </c>
      <c r="D420" s="18" t="s">
        <v>17</v>
      </c>
      <c r="E420" s="11" t="s">
        <v>111</v>
      </c>
      <c r="F420" s="19" t="s">
        <v>20</v>
      </c>
      <c r="G420" s="17"/>
      <c r="H420" s="172"/>
      <c r="I420" s="39">
        <f>I421</f>
        <v>0</v>
      </c>
      <c r="J420" s="249" t="e">
        <f>#REF!+I420</f>
        <v>#REF!</v>
      </c>
      <c r="K420" s="172"/>
      <c r="L420" s="172"/>
    </row>
    <row r="421" spans="1:12" s="36" customFormat="1" ht="18.75" customHeight="1" hidden="1">
      <c r="A421" s="8" t="s">
        <v>167</v>
      </c>
      <c r="B421" s="5" t="s">
        <v>132</v>
      </c>
      <c r="C421" s="19" t="s">
        <v>118</v>
      </c>
      <c r="D421" s="18" t="s">
        <v>17</v>
      </c>
      <c r="E421" s="11" t="s">
        <v>111</v>
      </c>
      <c r="F421" s="19" t="s">
        <v>20</v>
      </c>
      <c r="G421" s="17" t="s">
        <v>168</v>
      </c>
      <c r="H421" s="172"/>
      <c r="I421" s="39">
        <v>0</v>
      </c>
      <c r="J421" s="249" t="e">
        <f>#REF!+I421</f>
        <v>#REF!</v>
      </c>
      <c r="K421" s="172"/>
      <c r="L421" s="172"/>
    </row>
    <row r="422" spans="1:12" s="36" customFormat="1" ht="262.5" customHeight="1" hidden="1">
      <c r="A422" s="115" t="s">
        <v>169</v>
      </c>
      <c r="B422" s="5" t="s">
        <v>132</v>
      </c>
      <c r="C422" s="19" t="s">
        <v>118</v>
      </c>
      <c r="D422" s="18" t="s">
        <v>145</v>
      </c>
      <c r="E422" s="11" t="s">
        <v>111</v>
      </c>
      <c r="F422" s="19" t="s">
        <v>170</v>
      </c>
      <c r="G422" s="17"/>
      <c r="H422" s="172"/>
      <c r="I422" s="39">
        <f>I423</f>
        <v>0</v>
      </c>
      <c r="J422" s="246" t="e">
        <f>#REF!+I422</f>
        <v>#REF!</v>
      </c>
      <c r="K422" s="172"/>
      <c r="L422" s="172"/>
    </row>
    <row r="423" spans="1:12" s="36" customFormat="1" ht="18.75" customHeight="1" hidden="1">
      <c r="A423" s="8" t="s">
        <v>167</v>
      </c>
      <c r="B423" s="5" t="s">
        <v>132</v>
      </c>
      <c r="C423" s="19" t="s">
        <v>118</v>
      </c>
      <c r="D423" s="18" t="s">
        <v>145</v>
      </c>
      <c r="E423" s="11" t="s">
        <v>111</v>
      </c>
      <c r="F423" s="19" t="s">
        <v>170</v>
      </c>
      <c r="G423" s="17" t="s">
        <v>168</v>
      </c>
      <c r="H423" s="172"/>
      <c r="I423" s="39">
        <v>0</v>
      </c>
      <c r="J423" s="246" t="e">
        <f>#REF!+I423</f>
        <v>#REF!</v>
      </c>
      <c r="K423" s="172"/>
      <c r="L423" s="172"/>
    </row>
    <row r="424" spans="1:12" s="36" customFormat="1" ht="37.5" customHeight="1" hidden="1">
      <c r="A424" s="7" t="s">
        <v>341</v>
      </c>
      <c r="B424" s="2" t="s">
        <v>132</v>
      </c>
      <c r="C424" s="24" t="s">
        <v>118</v>
      </c>
      <c r="D424" s="23" t="s">
        <v>85</v>
      </c>
      <c r="E424" s="49" t="s">
        <v>165</v>
      </c>
      <c r="F424" s="24" t="s">
        <v>166</v>
      </c>
      <c r="G424" s="17"/>
      <c r="H424" s="172"/>
      <c r="I424" s="38">
        <f>I425</f>
        <v>0</v>
      </c>
      <c r="J424" s="246" t="e">
        <f>#REF!+I424</f>
        <v>#REF!</v>
      </c>
      <c r="K424" s="172"/>
      <c r="L424" s="172"/>
    </row>
    <row r="425" spans="1:12" s="36" customFormat="1" ht="18.75" customHeight="1" hidden="1">
      <c r="A425" s="7" t="s">
        <v>339</v>
      </c>
      <c r="B425" s="2" t="s">
        <v>132</v>
      </c>
      <c r="C425" s="24" t="s">
        <v>118</v>
      </c>
      <c r="D425" s="23" t="s">
        <v>85</v>
      </c>
      <c r="E425" s="49" t="s">
        <v>86</v>
      </c>
      <c r="F425" s="24" t="s">
        <v>166</v>
      </c>
      <c r="G425" s="22"/>
      <c r="H425" s="171"/>
      <c r="I425" s="38">
        <f>I426</f>
        <v>0</v>
      </c>
      <c r="J425" s="246" t="e">
        <f>#REF!+I425</f>
        <v>#REF!</v>
      </c>
      <c r="K425" s="171"/>
      <c r="L425" s="171"/>
    </row>
    <row r="426" spans="1:12" s="44" customFormat="1" ht="93.75" customHeight="1" hidden="1">
      <c r="A426" s="8" t="s">
        <v>69</v>
      </c>
      <c r="B426" s="5" t="s">
        <v>132</v>
      </c>
      <c r="C426" s="19" t="s">
        <v>118</v>
      </c>
      <c r="D426" s="18" t="s">
        <v>85</v>
      </c>
      <c r="E426" s="11" t="s">
        <v>86</v>
      </c>
      <c r="F426" s="19" t="s">
        <v>94</v>
      </c>
      <c r="G426" s="17"/>
      <c r="H426" s="172"/>
      <c r="I426" s="39">
        <f>I427</f>
        <v>0</v>
      </c>
      <c r="J426" s="246" t="e">
        <f>#REF!+I426</f>
        <v>#REF!</v>
      </c>
      <c r="K426" s="172"/>
      <c r="L426" s="172"/>
    </row>
    <row r="427" spans="1:12" s="44" customFormat="1" ht="18.75" customHeight="1" hidden="1">
      <c r="A427" s="8" t="s">
        <v>167</v>
      </c>
      <c r="B427" s="5" t="s">
        <v>132</v>
      </c>
      <c r="C427" s="19" t="s">
        <v>118</v>
      </c>
      <c r="D427" s="18" t="s">
        <v>85</v>
      </c>
      <c r="E427" s="11" t="s">
        <v>86</v>
      </c>
      <c r="F427" s="19" t="s">
        <v>94</v>
      </c>
      <c r="G427" s="17">
        <v>540</v>
      </c>
      <c r="H427" s="172"/>
      <c r="I427" s="39">
        <v>0</v>
      </c>
      <c r="J427" s="246" t="e">
        <f>#REF!+I427</f>
        <v>#REF!</v>
      </c>
      <c r="K427" s="172"/>
      <c r="L427" s="172"/>
    </row>
    <row r="428" spans="1:12" s="36" customFormat="1" ht="37.5" customHeight="1" hidden="1">
      <c r="A428" s="1" t="s">
        <v>152</v>
      </c>
      <c r="B428" s="2" t="s">
        <v>132</v>
      </c>
      <c r="C428" s="24" t="s">
        <v>122</v>
      </c>
      <c r="D428" s="23"/>
      <c r="E428" s="49"/>
      <c r="F428" s="24"/>
      <c r="G428" s="37"/>
      <c r="H428" s="171"/>
      <c r="I428" s="3">
        <f>I429</f>
        <v>0</v>
      </c>
      <c r="J428" s="246" t="e">
        <f>#REF!+I428</f>
        <v>#REF!</v>
      </c>
      <c r="K428" s="171"/>
      <c r="L428" s="171"/>
    </row>
    <row r="429" spans="1:12" s="36" customFormat="1" ht="56.25" customHeight="1" hidden="1">
      <c r="A429" s="70" t="s">
        <v>31</v>
      </c>
      <c r="B429" s="2" t="s">
        <v>132</v>
      </c>
      <c r="C429" s="24" t="s">
        <v>122</v>
      </c>
      <c r="D429" s="23" t="s">
        <v>137</v>
      </c>
      <c r="E429" s="49" t="s">
        <v>165</v>
      </c>
      <c r="F429" s="24" t="s">
        <v>166</v>
      </c>
      <c r="G429" s="22"/>
      <c r="H429" s="171"/>
      <c r="I429" s="38">
        <f>I430</f>
        <v>0</v>
      </c>
      <c r="J429" s="246" t="e">
        <f>#REF!+I429</f>
        <v>#REF!</v>
      </c>
      <c r="K429" s="171"/>
      <c r="L429" s="171"/>
    </row>
    <row r="430" spans="1:12" s="36" customFormat="1" ht="131.25" customHeight="1" hidden="1">
      <c r="A430" s="70" t="s">
        <v>76</v>
      </c>
      <c r="B430" s="2" t="s">
        <v>132</v>
      </c>
      <c r="C430" s="24" t="s">
        <v>122</v>
      </c>
      <c r="D430" s="23" t="s">
        <v>137</v>
      </c>
      <c r="E430" s="49" t="s">
        <v>164</v>
      </c>
      <c r="F430" s="24" t="s">
        <v>166</v>
      </c>
      <c r="G430" s="17"/>
      <c r="H430" s="172"/>
      <c r="I430" s="38">
        <f>I431</f>
        <v>0</v>
      </c>
      <c r="J430" s="246" t="e">
        <f>#REF!+I430</f>
        <v>#REF!</v>
      </c>
      <c r="K430" s="172"/>
      <c r="L430" s="172"/>
    </row>
    <row r="431" spans="1:12" s="36" customFormat="1" ht="206.25" customHeight="1" hidden="1">
      <c r="A431" s="8" t="s">
        <v>77</v>
      </c>
      <c r="B431" s="5" t="s">
        <v>132</v>
      </c>
      <c r="C431" s="19" t="s">
        <v>122</v>
      </c>
      <c r="D431" s="18" t="s">
        <v>137</v>
      </c>
      <c r="E431" s="11" t="s">
        <v>164</v>
      </c>
      <c r="F431" s="19" t="s">
        <v>78</v>
      </c>
      <c r="G431" s="17"/>
      <c r="H431" s="172"/>
      <c r="I431" s="39">
        <f>I432</f>
        <v>0</v>
      </c>
      <c r="J431" s="246" t="e">
        <f>#REF!+I431</f>
        <v>#REF!</v>
      </c>
      <c r="K431" s="172"/>
      <c r="L431" s="172"/>
    </row>
    <row r="432" spans="1:12" s="36" customFormat="1" ht="15.75" customHeight="1" hidden="1">
      <c r="A432" s="8"/>
      <c r="B432" s="5"/>
      <c r="C432" s="19"/>
      <c r="D432" s="18"/>
      <c r="E432" s="11"/>
      <c r="F432" s="19"/>
      <c r="G432" s="17"/>
      <c r="H432" s="172"/>
      <c r="I432" s="39"/>
      <c r="J432" s="246"/>
      <c r="K432" s="172"/>
      <c r="L432" s="172"/>
    </row>
    <row r="433" spans="1:12" s="36" customFormat="1" ht="20.25" hidden="1">
      <c r="A433" s="164" t="s">
        <v>369</v>
      </c>
      <c r="B433" s="158" t="s">
        <v>132</v>
      </c>
      <c r="C433" s="159" t="s">
        <v>118</v>
      </c>
      <c r="D433" s="160"/>
      <c r="E433" s="161"/>
      <c r="F433" s="159"/>
      <c r="G433" s="162"/>
      <c r="H433" s="184">
        <f>H434</f>
        <v>0</v>
      </c>
      <c r="I433" s="39"/>
      <c r="J433" s="246"/>
      <c r="K433" s="184">
        <f>K434</f>
        <v>0</v>
      </c>
      <c r="L433" s="184">
        <f>L434</f>
        <v>0</v>
      </c>
    </row>
    <row r="434" spans="1:12" s="36" customFormat="1" ht="163.5" customHeight="1" hidden="1">
      <c r="A434" s="127" t="s">
        <v>359</v>
      </c>
      <c r="B434" s="108" t="s">
        <v>132</v>
      </c>
      <c r="C434" s="109" t="s">
        <v>118</v>
      </c>
      <c r="D434" s="129" t="s">
        <v>124</v>
      </c>
      <c r="E434" s="132" t="s">
        <v>165</v>
      </c>
      <c r="F434" s="109" t="s">
        <v>284</v>
      </c>
      <c r="G434" s="126"/>
      <c r="H434" s="174">
        <f>H435+H441</f>
        <v>0</v>
      </c>
      <c r="I434" s="39"/>
      <c r="J434" s="246"/>
      <c r="K434" s="174">
        <f>K435+K441</f>
        <v>0</v>
      </c>
      <c r="L434" s="174">
        <f>L435+L441</f>
        <v>0</v>
      </c>
    </row>
    <row r="435" spans="1:12" s="36" customFormat="1" ht="125.25" customHeight="1" hidden="1">
      <c r="A435" s="7" t="s">
        <v>450</v>
      </c>
      <c r="B435" s="2" t="s">
        <v>132</v>
      </c>
      <c r="C435" s="24" t="s">
        <v>118</v>
      </c>
      <c r="D435" s="23" t="s">
        <v>124</v>
      </c>
      <c r="E435" s="49" t="s">
        <v>111</v>
      </c>
      <c r="F435" s="24" t="s">
        <v>284</v>
      </c>
      <c r="G435" s="22"/>
      <c r="H435" s="171">
        <f>H436</f>
        <v>0</v>
      </c>
      <c r="I435" s="39"/>
      <c r="J435" s="246"/>
      <c r="K435" s="171">
        <f>K436</f>
        <v>0</v>
      </c>
      <c r="L435" s="171">
        <f>L436</f>
        <v>0</v>
      </c>
    </row>
    <row r="436" spans="1:12" s="36" customFormat="1" ht="48.75" customHeight="1" hidden="1">
      <c r="A436" s="7" t="s">
        <v>358</v>
      </c>
      <c r="B436" s="5" t="s">
        <v>132</v>
      </c>
      <c r="C436" s="19" t="s">
        <v>118</v>
      </c>
      <c r="D436" s="18" t="s">
        <v>124</v>
      </c>
      <c r="E436" s="11" t="s">
        <v>111</v>
      </c>
      <c r="F436" s="19" t="s">
        <v>285</v>
      </c>
      <c r="G436" s="17"/>
      <c r="H436" s="172">
        <f>H439+H437</f>
        <v>0</v>
      </c>
      <c r="I436" s="39"/>
      <c r="J436" s="246"/>
      <c r="K436" s="172">
        <f>K439+K437</f>
        <v>0</v>
      </c>
      <c r="L436" s="172">
        <f>L439+L437</f>
        <v>0</v>
      </c>
    </row>
    <row r="437" spans="1:12" s="36" customFormat="1" ht="75" hidden="1">
      <c r="A437" s="8" t="s">
        <v>397</v>
      </c>
      <c r="B437" s="5" t="s">
        <v>132</v>
      </c>
      <c r="C437" s="19" t="s">
        <v>118</v>
      </c>
      <c r="D437" s="18" t="s">
        <v>124</v>
      </c>
      <c r="E437" s="11" t="s">
        <v>111</v>
      </c>
      <c r="F437" s="19" t="s">
        <v>402</v>
      </c>
      <c r="G437" s="17"/>
      <c r="H437" s="67">
        <f>H438</f>
        <v>0</v>
      </c>
      <c r="I437" s="39"/>
      <c r="J437" s="246"/>
      <c r="K437" s="67">
        <f>K438</f>
        <v>0</v>
      </c>
      <c r="L437" s="67">
        <f>L438</f>
        <v>0</v>
      </c>
    </row>
    <row r="438" spans="1:12" s="36" customFormat="1" ht="37.5" hidden="1">
      <c r="A438" s="8" t="s">
        <v>204</v>
      </c>
      <c r="B438" s="5" t="s">
        <v>132</v>
      </c>
      <c r="C438" s="19" t="s">
        <v>118</v>
      </c>
      <c r="D438" s="18" t="s">
        <v>124</v>
      </c>
      <c r="E438" s="11" t="s">
        <v>111</v>
      </c>
      <c r="F438" s="19" t="s">
        <v>402</v>
      </c>
      <c r="G438" s="17">
        <v>320</v>
      </c>
      <c r="H438" s="172">
        <v>0</v>
      </c>
      <c r="I438" s="39"/>
      <c r="J438" s="246"/>
      <c r="K438" s="172">
        <v>0</v>
      </c>
      <c r="L438" s="172">
        <v>0</v>
      </c>
    </row>
    <row r="439" spans="1:12" s="36" customFormat="1" ht="85.5" customHeight="1" hidden="1">
      <c r="A439" s="68" t="s">
        <v>397</v>
      </c>
      <c r="B439" s="5" t="s">
        <v>132</v>
      </c>
      <c r="C439" s="19" t="s">
        <v>118</v>
      </c>
      <c r="D439" s="18" t="s">
        <v>124</v>
      </c>
      <c r="E439" s="11" t="s">
        <v>111</v>
      </c>
      <c r="F439" s="19" t="s">
        <v>379</v>
      </c>
      <c r="G439" s="17"/>
      <c r="H439" s="172">
        <f>H440</f>
        <v>0</v>
      </c>
      <c r="I439" s="39"/>
      <c r="J439" s="246"/>
      <c r="K439" s="172">
        <f>K440</f>
        <v>0</v>
      </c>
      <c r="L439" s="172">
        <f>L440</f>
        <v>0</v>
      </c>
    </row>
    <row r="440" spans="1:12" s="36" customFormat="1" ht="37.5" hidden="1">
      <c r="A440" s="68" t="s">
        <v>204</v>
      </c>
      <c r="B440" s="5" t="s">
        <v>132</v>
      </c>
      <c r="C440" s="19" t="s">
        <v>118</v>
      </c>
      <c r="D440" s="18" t="s">
        <v>124</v>
      </c>
      <c r="E440" s="11" t="s">
        <v>111</v>
      </c>
      <c r="F440" s="19" t="s">
        <v>379</v>
      </c>
      <c r="G440" s="17">
        <v>320</v>
      </c>
      <c r="H440" s="172">
        <v>0</v>
      </c>
      <c r="I440" s="39"/>
      <c r="J440" s="246"/>
      <c r="K440" s="172">
        <v>0</v>
      </c>
      <c r="L440" s="172">
        <f>H440+K440</f>
        <v>0</v>
      </c>
    </row>
    <row r="441" spans="1:12" s="36" customFormat="1" ht="147.75" customHeight="1" hidden="1">
      <c r="A441" s="7" t="s">
        <v>446</v>
      </c>
      <c r="B441" s="2" t="s">
        <v>132</v>
      </c>
      <c r="C441" s="24" t="s">
        <v>118</v>
      </c>
      <c r="D441" s="23" t="s">
        <v>124</v>
      </c>
      <c r="E441" s="49" t="s">
        <v>112</v>
      </c>
      <c r="F441" s="24" t="s">
        <v>284</v>
      </c>
      <c r="G441" s="22"/>
      <c r="H441" s="171">
        <f>H442</f>
        <v>0</v>
      </c>
      <c r="I441" s="39"/>
      <c r="J441" s="246"/>
      <c r="K441" s="171">
        <f>K442</f>
        <v>0</v>
      </c>
      <c r="L441" s="171">
        <f>L442</f>
        <v>0</v>
      </c>
    </row>
    <row r="442" spans="1:12" s="36" customFormat="1" ht="66" customHeight="1" hidden="1">
      <c r="A442" s="7" t="s">
        <v>360</v>
      </c>
      <c r="B442" s="5" t="s">
        <v>132</v>
      </c>
      <c r="C442" s="19" t="s">
        <v>118</v>
      </c>
      <c r="D442" s="18" t="s">
        <v>124</v>
      </c>
      <c r="E442" s="11" t="s">
        <v>112</v>
      </c>
      <c r="F442" s="19" t="s">
        <v>285</v>
      </c>
      <c r="G442" s="17"/>
      <c r="H442" s="172">
        <f>H445+H443</f>
        <v>0</v>
      </c>
      <c r="I442" s="39"/>
      <c r="J442" s="246"/>
      <c r="K442" s="172">
        <f>K445+K443</f>
        <v>0</v>
      </c>
      <c r="L442" s="172">
        <f>L445+L443</f>
        <v>0</v>
      </c>
    </row>
    <row r="443" spans="1:12" s="36" customFormat="1" ht="90" customHeight="1" hidden="1">
      <c r="A443" s="8" t="s">
        <v>398</v>
      </c>
      <c r="B443" s="5" t="s">
        <v>132</v>
      </c>
      <c r="C443" s="19" t="s">
        <v>118</v>
      </c>
      <c r="D443" s="18" t="s">
        <v>124</v>
      </c>
      <c r="E443" s="11" t="s">
        <v>112</v>
      </c>
      <c r="F443" s="19" t="s">
        <v>401</v>
      </c>
      <c r="G443" s="17"/>
      <c r="H443" s="67">
        <f>H444</f>
        <v>0</v>
      </c>
      <c r="I443" s="39"/>
      <c r="J443" s="246"/>
      <c r="K443" s="67">
        <f>K444</f>
        <v>0</v>
      </c>
      <c r="L443" s="67">
        <f>L444</f>
        <v>0</v>
      </c>
    </row>
    <row r="444" spans="1:12" s="36" customFormat="1" ht="45.75" customHeight="1" hidden="1">
      <c r="A444" s="8" t="s">
        <v>204</v>
      </c>
      <c r="B444" s="5" t="s">
        <v>132</v>
      </c>
      <c r="C444" s="19" t="s">
        <v>118</v>
      </c>
      <c r="D444" s="18" t="s">
        <v>124</v>
      </c>
      <c r="E444" s="11" t="s">
        <v>112</v>
      </c>
      <c r="F444" s="19" t="s">
        <v>401</v>
      </c>
      <c r="G444" s="17">
        <v>320</v>
      </c>
      <c r="H444" s="172">
        <v>0</v>
      </c>
      <c r="I444" s="39"/>
      <c r="J444" s="246"/>
      <c r="K444" s="172">
        <v>0</v>
      </c>
      <c r="L444" s="172">
        <v>0</v>
      </c>
    </row>
    <row r="445" spans="1:12" s="36" customFormat="1" ht="118.5" customHeight="1" hidden="1">
      <c r="A445" s="68" t="s">
        <v>398</v>
      </c>
      <c r="B445" s="5" t="s">
        <v>132</v>
      </c>
      <c r="C445" s="19" t="s">
        <v>118</v>
      </c>
      <c r="D445" s="18" t="s">
        <v>124</v>
      </c>
      <c r="E445" s="11" t="s">
        <v>112</v>
      </c>
      <c r="F445" s="111" t="s">
        <v>378</v>
      </c>
      <c r="G445" s="17"/>
      <c r="H445" s="67">
        <f>H446</f>
        <v>0</v>
      </c>
      <c r="I445" s="39"/>
      <c r="J445" s="246"/>
      <c r="K445" s="67">
        <f>K446</f>
        <v>0</v>
      </c>
      <c r="L445" s="67">
        <f>L446</f>
        <v>0</v>
      </c>
    </row>
    <row r="446" spans="1:12" s="36" customFormat="1" ht="64.5" customHeight="1" hidden="1">
      <c r="A446" s="68" t="s">
        <v>204</v>
      </c>
      <c r="B446" s="5" t="s">
        <v>132</v>
      </c>
      <c r="C446" s="19" t="s">
        <v>118</v>
      </c>
      <c r="D446" s="18" t="s">
        <v>124</v>
      </c>
      <c r="E446" s="11" t="s">
        <v>112</v>
      </c>
      <c r="F446" s="111" t="s">
        <v>377</v>
      </c>
      <c r="G446" s="17">
        <v>320</v>
      </c>
      <c r="H446" s="172">
        <v>0</v>
      </c>
      <c r="I446" s="39"/>
      <c r="J446" s="246"/>
      <c r="K446" s="172">
        <v>0</v>
      </c>
      <c r="L446" s="172">
        <f>H446+K446</f>
        <v>0</v>
      </c>
    </row>
    <row r="447" spans="1:12" s="36" customFormat="1" ht="19.5" customHeight="1" hidden="1">
      <c r="A447" s="7"/>
      <c r="B447" s="5"/>
      <c r="C447" s="19"/>
      <c r="D447" s="18"/>
      <c r="E447" s="11"/>
      <c r="F447" s="19"/>
      <c r="G447" s="17"/>
      <c r="H447" s="172"/>
      <c r="I447" s="39"/>
      <c r="J447" s="236"/>
      <c r="K447" s="172"/>
      <c r="L447" s="172"/>
    </row>
    <row r="448" spans="1:12" s="36" customFormat="1" ht="19.5" customHeight="1" hidden="1">
      <c r="A448" s="7"/>
      <c r="B448" s="5"/>
      <c r="C448" s="19"/>
      <c r="D448" s="18"/>
      <c r="E448" s="11"/>
      <c r="F448" s="19"/>
      <c r="G448" s="17"/>
      <c r="H448" s="172"/>
      <c r="I448" s="39"/>
      <c r="J448" s="236"/>
      <c r="K448" s="172"/>
      <c r="L448" s="172"/>
    </row>
    <row r="449" spans="1:12" s="36" customFormat="1" ht="18.75">
      <c r="A449" s="151" t="s">
        <v>153</v>
      </c>
      <c r="B449" s="185" t="s">
        <v>126</v>
      </c>
      <c r="C449" s="154" t="s">
        <v>116</v>
      </c>
      <c r="D449" s="152"/>
      <c r="E449" s="153"/>
      <c r="F449" s="154"/>
      <c r="G449" s="155"/>
      <c r="H449" s="186">
        <f>H450</f>
        <v>154.9</v>
      </c>
      <c r="I449" s="63">
        <f>I450</f>
        <v>0</v>
      </c>
      <c r="J449" s="243" t="e">
        <f>#REF!+I449</f>
        <v>#REF!</v>
      </c>
      <c r="K449" s="186">
        <f aca="true" t="shared" si="19" ref="K449:L454">K450</f>
        <v>0</v>
      </c>
      <c r="L449" s="186">
        <f t="shared" si="19"/>
        <v>154.9</v>
      </c>
    </row>
    <row r="450" spans="1:12" s="36" customFormat="1" ht="19.5">
      <c r="A450" s="157" t="s">
        <v>154</v>
      </c>
      <c r="B450" s="158" t="s">
        <v>126</v>
      </c>
      <c r="C450" s="159" t="s">
        <v>115</v>
      </c>
      <c r="D450" s="160"/>
      <c r="E450" s="161"/>
      <c r="F450" s="159"/>
      <c r="G450" s="183"/>
      <c r="H450" s="184">
        <f>H451</f>
        <v>154.9</v>
      </c>
      <c r="I450" s="120">
        <f>I451</f>
        <v>0</v>
      </c>
      <c r="J450" s="238" t="e">
        <f>#REF!+I450</f>
        <v>#REF!</v>
      </c>
      <c r="K450" s="184">
        <f t="shared" si="19"/>
        <v>0</v>
      </c>
      <c r="L450" s="184">
        <f t="shared" si="19"/>
        <v>154.9</v>
      </c>
    </row>
    <row r="451" spans="1:12" s="36" customFormat="1" ht="111" customHeight="1">
      <c r="A451" s="70" t="s">
        <v>282</v>
      </c>
      <c r="B451" s="2" t="s">
        <v>126</v>
      </c>
      <c r="C451" s="24" t="s">
        <v>115</v>
      </c>
      <c r="D451" s="23" t="s">
        <v>145</v>
      </c>
      <c r="E451" s="49" t="s">
        <v>165</v>
      </c>
      <c r="F451" s="24" t="s">
        <v>284</v>
      </c>
      <c r="G451" s="119"/>
      <c r="H451" s="171">
        <f>H452</f>
        <v>154.9</v>
      </c>
      <c r="I451" s="121">
        <f>I452+I458</f>
        <v>0</v>
      </c>
      <c r="J451" s="238" t="e">
        <f>#REF!+I451</f>
        <v>#REF!</v>
      </c>
      <c r="K451" s="171">
        <f t="shared" si="19"/>
        <v>0</v>
      </c>
      <c r="L451" s="171">
        <f t="shared" si="19"/>
        <v>154.9</v>
      </c>
    </row>
    <row r="452" spans="1:12" s="36" customFormat="1" ht="70.5" customHeight="1">
      <c r="A452" s="70" t="s">
        <v>21</v>
      </c>
      <c r="B452" s="2" t="s">
        <v>126</v>
      </c>
      <c r="C452" s="24" t="s">
        <v>115</v>
      </c>
      <c r="D452" s="23" t="s">
        <v>145</v>
      </c>
      <c r="E452" s="49" t="s">
        <v>171</v>
      </c>
      <c r="F452" s="24" t="s">
        <v>284</v>
      </c>
      <c r="G452" s="22"/>
      <c r="H452" s="171">
        <f>H453</f>
        <v>154.9</v>
      </c>
      <c r="I452" s="121">
        <f>I454+I456</f>
        <v>0</v>
      </c>
      <c r="J452" s="238" t="e">
        <f>#REF!+I452</f>
        <v>#REF!</v>
      </c>
      <c r="K452" s="171">
        <f t="shared" si="19"/>
        <v>0</v>
      </c>
      <c r="L452" s="171">
        <f t="shared" si="19"/>
        <v>154.9</v>
      </c>
    </row>
    <row r="453" spans="1:12" s="36" customFormat="1" ht="61.5" customHeight="1">
      <c r="A453" s="70" t="s">
        <v>283</v>
      </c>
      <c r="B453" s="2" t="s">
        <v>126</v>
      </c>
      <c r="C453" s="24" t="s">
        <v>115</v>
      </c>
      <c r="D453" s="23" t="s">
        <v>145</v>
      </c>
      <c r="E453" s="49" t="s">
        <v>111</v>
      </c>
      <c r="F453" s="24" t="s">
        <v>285</v>
      </c>
      <c r="G453" s="22"/>
      <c r="H453" s="171">
        <f>H454</f>
        <v>154.9</v>
      </c>
      <c r="I453" s="121"/>
      <c r="J453" s="238"/>
      <c r="K453" s="171">
        <f t="shared" si="19"/>
        <v>0</v>
      </c>
      <c r="L453" s="171">
        <f t="shared" si="19"/>
        <v>154.9</v>
      </c>
    </row>
    <row r="454" spans="1:12" s="36" customFormat="1" ht="40.5" customHeight="1">
      <c r="A454" s="115" t="s">
        <v>307</v>
      </c>
      <c r="B454" s="5" t="s">
        <v>126</v>
      </c>
      <c r="C454" s="19" t="s">
        <v>115</v>
      </c>
      <c r="D454" s="18" t="s">
        <v>145</v>
      </c>
      <c r="E454" s="11" t="s">
        <v>171</v>
      </c>
      <c r="F454" s="19" t="s">
        <v>322</v>
      </c>
      <c r="G454" s="54"/>
      <c r="H454" s="172">
        <f>H455</f>
        <v>154.9</v>
      </c>
      <c r="I454" s="122">
        <f>I455</f>
        <v>0</v>
      </c>
      <c r="J454" s="238" t="e">
        <f>#REF!+I454</f>
        <v>#REF!</v>
      </c>
      <c r="K454" s="172">
        <f t="shared" si="19"/>
        <v>0</v>
      </c>
      <c r="L454" s="172">
        <f t="shared" si="19"/>
        <v>154.9</v>
      </c>
    </row>
    <row r="455" spans="1:12" s="36" customFormat="1" ht="19.5" customHeight="1">
      <c r="A455" s="8" t="s">
        <v>205</v>
      </c>
      <c r="B455" s="5" t="s">
        <v>126</v>
      </c>
      <c r="C455" s="19" t="s">
        <v>115</v>
      </c>
      <c r="D455" s="18" t="s">
        <v>145</v>
      </c>
      <c r="E455" s="11" t="s">
        <v>171</v>
      </c>
      <c r="F455" s="19" t="s">
        <v>322</v>
      </c>
      <c r="G455" s="17">
        <v>610</v>
      </c>
      <c r="H455" s="172">
        <v>154.9</v>
      </c>
      <c r="I455" s="122">
        <v>0</v>
      </c>
      <c r="J455" s="238" t="e">
        <f>#REF!+I455</f>
        <v>#REF!</v>
      </c>
      <c r="K455" s="172">
        <v>0</v>
      </c>
      <c r="L455" s="172">
        <f>H455+K455</f>
        <v>154.9</v>
      </c>
    </row>
    <row r="456" spans="1:12" s="36" customFormat="1" ht="225" customHeight="1" hidden="1">
      <c r="A456" s="13" t="s">
        <v>176</v>
      </c>
      <c r="B456" s="5" t="s">
        <v>126</v>
      </c>
      <c r="C456" s="19" t="s">
        <v>115</v>
      </c>
      <c r="D456" s="12" t="s">
        <v>142</v>
      </c>
      <c r="E456" s="14" t="s">
        <v>171</v>
      </c>
      <c r="F456" s="15" t="s">
        <v>177</v>
      </c>
      <c r="G456" s="16"/>
      <c r="H456" s="181"/>
      <c r="I456" s="39">
        <f>I457</f>
        <v>0</v>
      </c>
      <c r="J456" s="236" t="e">
        <f>#REF!+I456</f>
        <v>#REF!</v>
      </c>
      <c r="K456" s="181"/>
      <c r="L456" s="181"/>
    </row>
    <row r="457" spans="1:12" s="36" customFormat="1" ht="19.5" customHeight="1" hidden="1">
      <c r="A457" s="8" t="s">
        <v>167</v>
      </c>
      <c r="B457" s="5" t="s">
        <v>126</v>
      </c>
      <c r="C457" s="19" t="s">
        <v>115</v>
      </c>
      <c r="D457" s="12" t="s">
        <v>142</v>
      </c>
      <c r="E457" s="14" t="s">
        <v>171</v>
      </c>
      <c r="F457" s="15" t="s">
        <v>177</v>
      </c>
      <c r="G457" s="17" t="s">
        <v>168</v>
      </c>
      <c r="H457" s="172"/>
      <c r="I457" s="39">
        <v>0</v>
      </c>
      <c r="J457" s="236" t="e">
        <f>#REF!+I457</f>
        <v>#REF!</v>
      </c>
      <c r="K457" s="172"/>
      <c r="L457" s="172"/>
    </row>
    <row r="458" spans="1:12" s="36" customFormat="1" ht="131.25" customHeight="1" hidden="1">
      <c r="A458" s="6" t="s">
        <v>178</v>
      </c>
      <c r="B458" s="2" t="s">
        <v>126</v>
      </c>
      <c r="C458" s="24" t="s">
        <v>115</v>
      </c>
      <c r="D458" s="41" t="s">
        <v>142</v>
      </c>
      <c r="E458" s="21" t="s">
        <v>112</v>
      </c>
      <c r="F458" s="42" t="s">
        <v>166</v>
      </c>
      <c r="G458" s="48"/>
      <c r="H458" s="182"/>
      <c r="I458" s="38">
        <f>I459</f>
        <v>0</v>
      </c>
      <c r="J458" s="236" t="e">
        <f>#REF!+I458</f>
        <v>#REF!</v>
      </c>
      <c r="K458" s="182"/>
      <c r="L458" s="182"/>
    </row>
    <row r="459" spans="1:12" s="36" customFormat="1" ht="187.5" customHeight="1" hidden="1">
      <c r="A459" s="13" t="s">
        <v>179</v>
      </c>
      <c r="B459" s="5" t="s">
        <v>126</v>
      </c>
      <c r="C459" s="19" t="s">
        <v>115</v>
      </c>
      <c r="D459" s="12" t="s">
        <v>142</v>
      </c>
      <c r="E459" s="14" t="s">
        <v>112</v>
      </c>
      <c r="F459" s="15" t="s">
        <v>180</v>
      </c>
      <c r="G459" s="16"/>
      <c r="H459" s="181"/>
      <c r="I459" s="39">
        <f>I460</f>
        <v>0</v>
      </c>
      <c r="J459" s="236" t="e">
        <f>#REF!+I459</f>
        <v>#REF!</v>
      </c>
      <c r="K459" s="181"/>
      <c r="L459" s="181"/>
    </row>
    <row r="460" spans="1:12" s="36" customFormat="1" ht="19.5" customHeight="1" hidden="1">
      <c r="A460" s="8" t="s">
        <v>167</v>
      </c>
      <c r="B460" s="5" t="s">
        <v>126</v>
      </c>
      <c r="C460" s="19" t="s">
        <v>115</v>
      </c>
      <c r="D460" s="12" t="s">
        <v>142</v>
      </c>
      <c r="E460" s="14" t="s">
        <v>112</v>
      </c>
      <c r="F460" s="15" t="s">
        <v>180</v>
      </c>
      <c r="G460" s="17" t="s">
        <v>168</v>
      </c>
      <c r="H460" s="172"/>
      <c r="I460" s="39">
        <v>0</v>
      </c>
      <c r="J460" s="236" t="e">
        <f>#REF!+I460</f>
        <v>#REF!</v>
      </c>
      <c r="K460" s="172"/>
      <c r="L460" s="172"/>
    </row>
    <row r="461" spans="1:12" s="36" customFormat="1" ht="39" customHeight="1" hidden="1">
      <c r="A461" s="32" t="s">
        <v>155</v>
      </c>
      <c r="B461" s="33" t="s">
        <v>140</v>
      </c>
      <c r="C461" s="34" t="s">
        <v>116</v>
      </c>
      <c r="D461" s="139"/>
      <c r="E461" s="140"/>
      <c r="F461" s="34"/>
      <c r="G461" s="35"/>
      <c r="H461" s="179"/>
      <c r="I461" s="51">
        <f>I462+I467</f>
        <v>0</v>
      </c>
      <c r="J461" s="236" t="e">
        <f>#REF!+I461</f>
        <v>#REF!</v>
      </c>
      <c r="K461" s="179"/>
      <c r="L461" s="179"/>
    </row>
    <row r="462" spans="1:12" s="36" customFormat="1" ht="19.5" customHeight="1" hidden="1">
      <c r="A462" s="1" t="s">
        <v>156</v>
      </c>
      <c r="B462" s="2" t="s">
        <v>140</v>
      </c>
      <c r="C462" s="24" t="s">
        <v>115</v>
      </c>
      <c r="D462" s="23"/>
      <c r="E462" s="49"/>
      <c r="F462" s="24"/>
      <c r="G462" s="37"/>
      <c r="H462" s="171"/>
      <c r="I462" s="9">
        <f>I463</f>
        <v>0</v>
      </c>
      <c r="J462" s="236" t="e">
        <f>#REF!+I462</f>
        <v>#REF!</v>
      </c>
      <c r="K462" s="171"/>
      <c r="L462" s="171"/>
    </row>
    <row r="463" spans="1:12" s="36" customFormat="1" ht="56.25" customHeight="1" hidden="1">
      <c r="A463" s="20" t="s">
        <v>31</v>
      </c>
      <c r="B463" s="2" t="s">
        <v>140</v>
      </c>
      <c r="C463" s="24" t="s">
        <v>115</v>
      </c>
      <c r="D463" s="41" t="s">
        <v>137</v>
      </c>
      <c r="E463" s="21" t="s">
        <v>165</v>
      </c>
      <c r="F463" s="42" t="s">
        <v>166</v>
      </c>
      <c r="G463" s="22"/>
      <c r="H463" s="171"/>
      <c r="I463" s="52">
        <f>I464</f>
        <v>0</v>
      </c>
      <c r="J463" s="236" t="e">
        <f>#REF!+I463</f>
        <v>#REF!</v>
      </c>
      <c r="K463" s="171"/>
      <c r="L463" s="171"/>
    </row>
    <row r="464" spans="1:12" s="36" customFormat="1" ht="75" customHeight="1" hidden="1">
      <c r="A464" s="20" t="s">
        <v>59</v>
      </c>
      <c r="B464" s="2" t="s">
        <v>140</v>
      </c>
      <c r="C464" s="24" t="s">
        <v>115</v>
      </c>
      <c r="D464" s="41" t="s">
        <v>137</v>
      </c>
      <c r="E464" s="21" t="s">
        <v>163</v>
      </c>
      <c r="F464" s="42" t="s">
        <v>166</v>
      </c>
      <c r="G464" s="16"/>
      <c r="H464" s="181"/>
      <c r="I464" s="52">
        <f>I465</f>
        <v>0</v>
      </c>
      <c r="J464" s="236" t="e">
        <f>#REF!+I464</f>
        <v>#REF!</v>
      </c>
      <c r="K464" s="181"/>
      <c r="L464" s="181"/>
    </row>
    <row r="465" spans="1:12" s="44" customFormat="1" ht="225" customHeight="1" hidden="1">
      <c r="A465" s="13" t="s">
        <v>74</v>
      </c>
      <c r="B465" s="5" t="s">
        <v>140</v>
      </c>
      <c r="C465" s="19" t="s">
        <v>115</v>
      </c>
      <c r="D465" s="12" t="s">
        <v>137</v>
      </c>
      <c r="E465" s="14" t="s">
        <v>163</v>
      </c>
      <c r="F465" s="15" t="s">
        <v>75</v>
      </c>
      <c r="G465" s="16"/>
      <c r="H465" s="181"/>
      <c r="I465" s="53">
        <f>I466</f>
        <v>0</v>
      </c>
      <c r="J465" s="236" t="e">
        <f>#REF!+I465</f>
        <v>#REF!</v>
      </c>
      <c r="K465" s="181"/>
      <c r="L465" s="181"/>
    </row>
    <row r="466" spans="1:12" s="44" customFormat="1" ht="19.5" customHeight="1" hidden="1">
      <c r="A466" s="8" t="s">
        <v>167</v>
      </c>
      <c r="B466" s="5" t="s">
        <v>140</v>
      </c>
      <c r="C466" s="19" t="s">
        <v>115</v>
      </c>
      <c r="D466" s="12" t="s">
        <v>137</v>
      </c>
      <c r="E466" s="14" t="s">
        <v>163</v>
      </c>
      <c r="F466" s="15" t="s">
        <v>75</v>
      </c>
      <c r="G466" s="17" t="s">
        <v>168</v>
      </c>
      <c r="H466" s="172"/>
      <c r="I466" s="39">
        <v>0</v>
      </c>
      <c r="J466" s="236" t="e">
        <f>#REF!+I466</f>
        <v>#REF!</v>
      </c>
      <c r="K466" s="172"/>
      <c r="L466" s="172"/>
    </row>
    <row r="467" spans="1:12" s="36" customFormat="1" ht="19.5" customHeight="1" hidden="1">
      <c r="A467" s="1" t="s">
        <v>157</v>
      </c>
      <c r="B467" s="2" t="s">
        <v>140</v>
      </c>
      <c r="C467" s="24" t="s">
        <v>145</v>
      </c>
      <c r="D467" s="23"/>
      <c r="E467" s="49"/>
      <c r="F467" s="24"/>
      <c r="G467" s="37"/>
      <c r="H467" s="171"/>
      <c r="I467" s="9">
        <f>I468</f>
        <v>0</v>
      </c>
      <c r="J467" s="236" t="e">
        <f>#REF!+I467</f>
        <v>#REF!</v>
      </c>
      <c r="K467" s="171"/>
      <c r="L467" s="171"/>
    </row>
    <row r="468" spans="1:12" s="36" customFormat="1" ht="56.25" customHeight="1" hidden="1">
      <c r="A468" s="20" t="s">
        <v>31</v>
      </c>
      <c r="B468" s="2" t="s">
        <v>140</v>
      </c>
      <c r="C468" s="24" t="s">
        <v>145</v>
      </c>
      <c r="D468" s="41" t="s">
        <v>137</v>
      </c>
      <c r="E468" s="21" t="s">
        <v>165</v>
      </c>
      <c r="F468" s="42" t="s">
        <v>166</v>
      </c>
      <c r="G468" s="22"/>
      <c r="H468" s="171"/>
      <c r="I468" s="52">
        <f>I469</f>
        <v>0</v>
      </c>
      <c r="J468" s="236" t="e">
        <f>#REF!+I468</f>
        <v>#REF!</v>
      </c>
      <c r="K468" s="171"/>
      <c r="L468" s="171"/>
    </row>
    <row r="469" spans="1:12" s="36" customFormat="1" ht="75" customHeight="1" hidden="1">
      <c r="A469" s="20" t="s">
        <v>59</v>
      </c>
      <c r="B469" s="2" t="s">
        <v>140</v>
      </c>
      <c r="C469" s="24" t="s">
        <v>145</v>
      </c>
      <c r="D469" s="41" t="s">
        <v>137</v>
      </c>
      <c r="E469" s="21" t="s">
        <v>163</v>
      </c>
      <c r="F469" s="42" t="s">
        <v>166</v>
      </c>
      <c r="G469" s="16"/>
      <c r="H469" s="181"/>
      <c r="I469" s="52">
        <f>I470</f>
        <v>0</v>
      </c>
      <c r="J469" s="236" t="e">
        <f>#REF!+I469</f>
        <v>#REF!</v>
      </c>
      <c r="K469" s="181"/>
      <c r="L469" s="181"/>
    </row>
    <row r="470" spans="1:12" s="44" customFormat="1" ht="225" customHeight="1" hidden="1">
      <c r="A470" s="13" t="s">
        <v>74</v>
      </c>
      <c r="B470" s="5" t="s">
        <v>140</v>
      </c>
      <c r="C470" s="19" t="s">
        <v>145</v>
      </c>
      <c r="D470" s="12" t="s">
        <v>137</v>
      </c>
      <c r="E470" s="14" t="s">
        <v>163</v>
      </c>
      <c r="F470" s="15" t="s">
        <v>75</v>
      </c>
      <c r="G470" s="16"/>
      <c r="H470" s="181"/>
      <c r="I470" s="53">
        <f>I471</f>
        <v>0</v>
      </c>
      <c r="J470" s="236" t="e">
        <f>#REF!+I470</f>
        <v>#REF!</v>
      </c>
      <c r="K470" s="181"/>
      <c r="L470" s="181"/>
    </row>
    <row r="471" spans="1:12" s="44" customFormat="1" ht="19.5" customHeight="1" hidden="1">
      <c r="A471" s="8" t="s">
        <v>167</v>
      </c>
      <c r="B471" s="5" t="s">
        <v>140</v>
      </c>
      <c r="C471" s="19" t="s">
        <v>145</v>
      </c>
      <c r="D471" s="12" t="s">
        <v>137</v>
      </c>
      <c r="E471" s="14" t="s">
        <v>163</v>
      </c>
      <c r="F471" s="15" t="s">
        <v>75</v>
      </c>
      <c r="G471" s="17" t="s">
        <v>168</v>
      </c>
      <c r="H471" s="172"/>
      <c r="I471" s="39">
        <v>0</v>
      </c>
      <c r="J471" s="236" t="e">
        <f>#REF!+I471</f>
        <v>#REF!</v>
      </c>
      <c r="K471" s="172"/>
      <c r="L471" s="172"/>
    </row>
    <row r="472" spans="1:12" s="40" customFormat="1" ht="18.75">
      <c r="A472" s="195" t="s">
        <v>158</v>
      </c>
      <c r="B472" s="196"/>
      <c r="C472" s="197"/>
      <c r="D472" s="196"/>
      <c r="E472" s="198"/>
      <c r="F472" s="197"/>
      <c r="G472" s="199"/>
      <c r="H472" s="200">
        <f>H8+H146+H195+H258+H382+H405+H449+H139</f>
        <v>18747.899999999998</v>
      </c>
      <c r="I472" s="200" t="e">
        <f>I8+I146+I195+I258+I382+I405+I449+I139</f>
        <v>#REF!</v>
      </c>
      <c r="J472" s="200" t="e">
        <f>J8+J146+J195+J258+J382+J405+J449+J139</f>
        <v>#REF!</v>
      </c>
      <c r="K472" s="200">
        <f>K8+K146+K195+K258+K382+K405+K449+K139</f>
        <v>306.5</v>
      </c>
      <c r="L472" s="200">
        <f>L8+L146+L195+L258+L382+L405+L449+L139</f>
        <v>19054.399999999998</v>
      </c>
    </row>
    <row r="479" ht="15.75">
      <c r="I479" s="113"/>
    </row>
  </sheetData>
  <sheetProtection/>
  <mergeCells count="6">
    <mergeCell ref="A5:L5"/>
    <mergeCell ref="A1:L1"/>
    <mergeCell ref="A2:L2"/>
    <mergeCell ref="A3:L3"/>
    <mergeCell ref="A4:L4"/>
    <mergeCell ref="D7:F7"/>
  </mergeCells>
  <printOptions horizontalCentered="1"/>
  <pageMargins left="1.1811023622047245" right="0.5905511811023623" top="0.7874015748031497" bottom="0.7874015748031497" header="0" footer="0"/>
  <pageSetup fitToHeight="12" horizontalDpi="600" verticalDpi="600" orientation="portrait" paperSize="9" scale="6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millennium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MUKS</dc:creator>
  <cp:keywords/>
  <dc:description/>
  <cp:lastModifiedBy>user</cp:lastModifiedBy>
  <cp:lastPrinted>2018-08-30T11:54:31Z</cp:lastPrinted>
  <dcterms:created xsi:type="dcterms:W3CDTF">2005-01-27T05:42:29Z</dcterms:created>
  <dcterms:modified xsi:type="dcterms:W3CDTF">2018-08-31T09:52:11Z</dcterms:modified>
  <cp:category/>
  <cp:version/>
  <cp:contentType/>
  <cp:contentStatus/>
</cp:coreProperties>
</file>