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'2017'!$A$1:$G$45</definedName>
  </definedNames>
  <calcPr fullCalcOnLoad="1"/>
</workbook>
</file>

<file path=xl/sharedStrings.xml><?xml version="1.0" encoding="utf-8"?>
<sst xmlns="http://schemas.openxmlformats.org/spreadsheetml/2006/main" count="71" uniqueCount="71">
  <si>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</si>
  <si>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</si>
  <si>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</si>
  <si>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</si>
  <si>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</si>
  <si>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</si>
  <si>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</si>
  <si>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</si>
  <si>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</si>
  <si>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</si>
  <si>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</si>
  <si>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</si>
  <si>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</si>
  <si>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</si>
  <si>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</si>
  <si>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</si>
  <si>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</si>
  <si>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</si>
  <si>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</si>
  <si>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</si>
  <si>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</si>
  <si>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</si>
  <si>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</si>
  <si>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</si>
  <si>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</si>
  <si>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</si>
  <si>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</si>
  <si>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</si>
  <si>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</si>
  <si>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</si>
  <si>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</si>
  <si>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</si>
  <si>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</si>
  <si>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</si>
  <si>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</si>
  <si>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</si>
  <si>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</si>
  <si>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</si>
  <si>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</si>
  <si>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</si>
  <si>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</si>
  <si>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</si>
  <si>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</si>
  <si>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</si>
  <si>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</si>
  <si>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</si>
  <si>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</si>
  <si>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</si>
  <si>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</si>
  <si>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</si>
  <si>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</si>
  <si>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</si>
  <si>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</si>
  <si>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</si>
  <si>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</si>
  <si>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</si>
  <si>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</si>
  <si>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</si>
  <si>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</si>
  <si>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</si>
  <si>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</si>
  <si>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</si>
  <si>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</si>
  <si>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</si>
  <si>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2020 год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</si>
  <si>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</si>
  <si>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</si>
  <si>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на 2020 год и на плановый период 2021 и 2022 годов</t>
  </si>
  <si>
    <t>Единый сельхозналог</t>
  </si>
  <si>
    <t>2022 год</t>
  </si>
  <si>
    <t>от 20.03.2020 № 58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</si>
</sst>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</numFmts>
  <fonts count="47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7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97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6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202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97" fontId="3" fillId="0" borderId="12" xfId="0" applyNumberFormat="1" applyFont="1" applyFill="1" applyBorder="1" applyAlignment="1">
      <alignment horizontal="center" vertical="center" wrapText="1"/>
    </xf>
    <xf numFmtId="19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44;&#1054;&#1061;&#1054;&#1044;&#1067;\&#1044;&#1054;&#1061;&#1054;&#1044;&#10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C12">
            <v>7555.5</v>
          </cell>
          <cell r="D12" t="e">
            <v>#REF!</v>
          </cell>
          <cell r="E12">
            <v>2506.4</v>
          </cell>
          <cell r="F12">
            <v>2112.7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2400</v>
          </cell>
          <cell r="E5">
            <v>8.722007806196984</v>
          </cell>
          <cell r="F5">
            <v>2400</v>
          </cell>
          <cell r="G5">
            <v>8.606963033093773</v>
          </cell>
          <cell r="H5">
            <v>2400</v>
          </cell>
        </row>
        <row r="6">
          <cell r="D6">
            <v>16550</v>
          </cell>
          <cell r="E6">
            <v>60.145512163566714</v>
          </cell>
          <cell r="F6">
            <v>16950</v>
          </cell>
          <cell r="G6">
            <v>60.78667642122477</v>
          </cell>
          <cell r="H6">
            <v>17360</v>
          </cell>
        </row>
        <row r="7">
          <cell r="D7">
            <v>206</v>
          </cell>
          <cell r="E7">
            <v>0.7486390033652414</v>
          </cell>
          <cell r="F7">
            <v>227</v>
          </cell>
          <cell r="G7">
            <v>0.814075253546786</v>
          </cell>
          <cell r="H7">
            <v>249</v>
          </cell>
        </row>
        <row r="8">
          <cell r="D8">
            <v>2795</v>
          </cell>
          <cell r="E8">
            <v>10.15750492430024</v>
          </cell>
          <cell r="F8">
            <v>2877</v>
          </cell>
          <cell r="G8">
            <v>10.31759693592116</v>
          </cell>
          <cell r="H8">
            <v>2965</v>
          </cell>
        </row>
        <row r="9">
          <cell r="D9">
            <v>20</v>
          </cell>
        </row>
        <row r="10">
          <cell r="D10">
            <v>1425</v>
          </cell>
          <cell r="E10">
            <v>5.17869213492946</v>
          </cell>
          <cell r="F10">
            <v>1430</v>
          </cell>
          <cell r="G10">
            <v>5.128315473885039</v>
          </cell>
          <cell r="H10">
            <v>1430</v>
          </cell>
        </row>
        <row r="12">
          <cell r="D12">
            <v>672.4</v>
          </cell>
          <cell r="E12">
            <v>2.4436158537028554</v>
          </cell>
          <cell r="F12">
            <v>672.4</v>
          </cell>
          <cell r="G12">
            <v>2.4113841431051055</v>
          </cell>
          <cell r="H12">
            <v>672.4</v>
          </cell>
        </row>
        <row r="13">
          <cell r="D13">
            <v>194.5</v>
          </cell>
          <cell r="E13">
            <v>0.7068460492938807</v>
          </cell>
          <cell r="F13">
            <v>194.5</v>
          </cell>
          <cell r="G13">
            <v>0.6975226291403078</v>
          </cell>
          <cell r="H13">
            <v>194.5</v>
          </cell>
        </row>
        <row r="14">
          <cell r="D14">
            <v>420</v>
          </cell>
          <cell r="E14">
            <v>1.5263513660844725</v>
          </cell>
          <cell r="F14">
            <v>420</v>
          </cell>
          <cell r="G14">
            <v>1.50621853079141</v>
          </cell>
          <cell r="H14">
            <v>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B1">
      <selection activeCell="J16" sqref="J16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11.140625" style="6" hidden="1" customWidth="1"/>
    <col min="5" max="5" width="9.7109375" style="6" customWidth="1"/>
    <col min="6" max="6" width="9.7109375" style="6" hidden="1" customWidth="1"/>
    <col min="7" max="7" width="10.28125" style="6" customWidth="1"/>
    <col min="8" max="9" width="9.140625" style="6" customWidth="1"/>
    <col min="10" max="10" width="10.28125" style="6" customWidth="1"/>
    <col min="11" max="16384" width="9.140625" style="6" customWidth="1"/>
  </cols>
  <sheetData>
    <row r="1" spans="2:7" ht="15" customHeight="1">
      <c r="B1" s="5"/>
      <c r="E1" s="29" t="s">
        <v>62</v>
      </c>
      <c r="F1" s="29"/>
      <c r="G1" s="29"/>
    </row>
    <row r="2" spans="2:7" ht="15" customHeight="1">
      <c r="B2" s="5"/>
      <c r="G2" s="7" t="s">
        <v>63</v>
      </c>
    </row>
    <row r="3" spans="2:7" ht="16.5">
      <c r="B3" s="5"/>
      <c r="G3" s="7" t="s">
        <v>15</v>
      </c>
    </row>
    <row r="4" spans="1:7" ht="14.25" customHeight="1">
      <c r="A4" s="5"/>
      <c r="B4" s="5"/>
      <c r="G4" s="7" t="s">
        <v>70</v>
      </c>
    </row>
    <row r="5" spans="1:3" ht="14.25" customHeight="1">
      <c r="A5" s="5"/>
      <c r="B5" s="5"/>
      <c r="C5" s="8"/>
    </row>
    <row r="6" spans="1:3" ht="16.5">
      <c r="A6" s="33" t="s">
        <v>16</v>
      </c>
      <c r="B6" s="33"/>
      <c r="C6" s="33"/>
    </row>
    <row r="7" spans="1:3" ht="30.75" customHeight="1">
      <c r="A7" s="34" t="s">
        <v>65</v>
      </c>
      <c r="B7" s="34"/>
      <c r="C7" s="34"/>
    </row>
    <row r="8" spans="1:3" ht="16.5">
      <c r="A8" s="33" t="s">
        <v>67</v>
      </c>
      <c r="B8" s="33"/>
      <c r="C8" s="33"/>
    </row>
    <row r="9" spans="1:7" ht="16.5" customHeight="1">
      <c r="A9" s="30" t="s">
        <v>0</v>
      </c>
      <c r="B9" s="32" t="s">
        <v>17</v>
      </c>
      <c r="C9" s="28" t="s">
        <v>18</v>
      </c>
      <c r="D9" s="28"/>
      <c r="E9" s="28"/>
      <c r="F9" s="28"/>
      <c r="G9" s="28"/>
    </row>
    <row r="10" spans="1:7" ht="16.5">
      <c r="A10" s="31"/>
      <c r="B10" s="32"/>
      <c r="C10" s="27" t="s">
        <v>64</v>
      </c>
      <c r="D10" s="27"/>
      <c r="E10" s="27" t="s">
        <v>66</v>
      </c>
      <c r="F10" s="27"/>
      <c r="G10" s="27" t="s">
        <v>69</v>
      </c>
    </row>
    <row r="11" spans="1:7" ht="16.5">
      <c r="A11" s="9">
        <v>1</v>
      </c>
      <c r="B11" s="9">
        <v>2</v>
      </c>
      <c r="C11" s="10">
        <v>3</v>
      </c>
      <c r="D11" s="11">
        <f>C11/$C$11%</f>
        <v>100</v>
      </c>
      <c r="E11" s="10">
        <v>4</v>
      </c>
      <c r="F11" s="10"/>
      <c r="G11" s="10">
        <v>5</v>
      </c>
    </row>
    <row r="12" spans="1:7" ht="16.5">
      <c r="A12" s="2" t="s">
        <v>1</v>
      </c>
      <c r="B12" s="12" t="s">
        <v>21</v>
      </c>
      <c r="C12" s="3">
        <f>SUM(C13,C21,C27,C32,C34,C25,C39,C38,C15)</f>
        <v>24682.9</v>
      </c>
      <c r="D12" s="3">
        <f>SUM(D13,D21,D27,D32,D34,D25,D39,D38,D15)</f>
        <v>61.67186352965118</v>
      </c>
      <c r="E12" s="3">
        <f>SUM(E13,E21,E27,E32,E34,E25,E39,E38,E15)</f>
        <v>25190.9</v>
      </c>
      <c r="F12" s="3">
        <f>SUM(F13,F21,F27,F32,F34,F25,F39,F38,F15)</f>
        <v>62.29289495201618</v>
      </c>
      <c r="G12" s="3">
        <f>SUM(G13,G21,G27,G32,G34,G25,G39,G38,G15)</f>
        <v>25710.9</v>
      </c>
    </row>
    <row r="13" spans="1:12" ht="16.5">
      <c r="A13" s="13" t="s">
        <v>2</v>
      </c>
      <c r="B13" s="14" t="s">
        <v>3</v>
      </c>
      <c r="C13" s="3">
        <f>C14</f>
        <v>16550</v>
      </c>
      <c r="D13" s="3">
        <f>D14</f>
        <v>60.145512163566714</v>
      </c>
      <c r="E13" s="3">
        <f>E14</f>
        <v>16950</v>
      </c>
      <c r="F13" s="3">
        <f>F14</f>
        <v>60.78667642122477</v>
      </c>
      <c r="G13" s="3">
        <f>G14</f>
        <v>17360</v>
      </c>
      <c r="H13" s="26"/>
      <c r="I13" s="26"/>
      <c r="J13" s="26"/>
      <c r="K13" s="26"/>
      <c r="L13" s="26"/>
    </row>
    <row r="14" spans="1:7" ht="16.5">
      <c r="A14" s="13" t="s">
        <v>36</v>
      </c>
      <c r="B14" s="14" t="s">
        <v>29</v>
      </c>
      <c r="C14" s="1">
        <f>'[2]Лист1'!D6</f>
        <v>16550</v>
      </c>
      <c r="D14" s="1">
        <f>'[2]Лист1'!E6</f>
        <v>60.145512163566714</v>
      </c>
      <c r="E14" s="1">
        <f>'[2]Лист1'!F6</f>
        <v>16950</v>
      </c>
      <c r="F14" s="1">
        <f>'[2]Лист1'!G6</f>
        <v>60.78667642122477</v>
      </c>
      <c r="G14" s="1">
        <f>'[2]Лист1'!H6</f>
        <v>17360</v>
      </c>
    </row>
    <row r="15" spans="1:7" ht="31.5">
      <c r="A15" s="13" t="s">
        <v>37</v>
      </c>
      <c r="B15" s="15" t="s">
        <v>48</v>
      </c>
      <c r="C15" s="3">
        <f>C16</f>
        <v>2400</v>
      </c>
      <c r="E15" s="3">
        <f>E16</f>
        <v>2400</v>
      </c>
      <c r="F15" s="3"/>
      <c r="G15" s="3">
        <f>G16</f>
        <v>2400</v>
      </c>
    </row>
    <row r="16" spans="1:7" ht="31.5">
      <c r="A16" s="16" t="s">
        <v>38</v>
      </c>
      <c r="B16" s="17" t="s">
        <v>49</v>
      </c>
      <c r="C16" s="1">
        <f>'[2]Лист1'!D5</f>
        <v>2400</v>
      </c>
      <c r="D16" s="1">
        <f>'[2]Лист1'!E5</f>
        <v>8.722007806196984</v>
      </c>
      <c r="E16" s="1">
        <f>'[2]Лист1'!F5</f>
        <v>2400</v>
      </c>
      <c r="F16" s="1">
        <f>'[2]Лист1'!G5</f>
        <v>8.606963033093773</v>
      </c>
      <c r="G16" s="1">
        <f>'[2]Лист1'!H5</f>
        <v>2400</v>
      </c>
    </row>
    <row r="17" spans="1:7" ht="78.75" hidden="1" outlineLevel="1">
      <c r="A17" s="13" t="s">
        <v>39</v>
      </c>
      <c r="B17" s="15" t="s">
        <v>41</v>
      </c>
      <c r="C17" s="1"/>
      <c r="E17" s="1"/>
      <c r="F17" s="1"/>
      <c r="G17" s="1"/>
    </row>
    <row r="18" spans="1:7" ht="64.5" customHeight="1" hidden="1" outlineLevel="1">
      <c r="A18" s="13" t="s">
        <v>40</v>
      </c>
      <c r="B18" s="15" t="s">
        <v>42</v>
      </c>
      <c r="C18" s="1"/>
      <c r="E18" s="1"/>
      <c r="F18" s="1"/>
      <c r="G18" s="1"/>
    </row>
    <row r="19" spans="1:7" ht="48" customHeight="1" hidden="1" outlineLevel="1">
      <c r="A19" s="13" t="s">
        <v>44</v>
      </c>
      <c r="B19" s="15" t="s">
        <v>43</v>
      </c>
      <c r="C19" s="1"/>
      <c r="E19" s="1"/>
      <c r="F19" s="1"/>
      <c r="G19" s="1"/>
    </row>
    <row r="20" spans="1:7" ht="48.75" customHeight="1" hidden="1" outlineLevel="1">
      <c r="A20" s="13" t="s">
        <v>45</v>
      </c>
      <c r="B20" s="15" t="s">
        <v>46</v>
      </c>
      <c r="C20" s="1"/>
      <c r="E20" s="1"/>
      <c r="F20" s="1"/>
      <c r="G20" s="1"/>
    </row>
    <row r="21" spans="1:7" ht="16.5" collapsed="1">
      <c r="A21" s="13" t="s">
        <v>4</v>
      </c>
      <c r="B21" s="14" t="s">
        <v>5</v>
      </c>
      <c r="C21" s="3">
        <f>C22+C24+C23</f>
        <v>4426</v>
      </c>
      <c r="D21" s="3"/>
      <c r="E21" s="3">
        <f>E22+E24+E23</f>
        <v>4534</v>
      </c>
      <c r="F21" s="3"/>
      <c r="G21" s="3">
        <f>G22+G24+G23</f>
        <v>4644</v>
      </c>
    </row>
    <row r="22" spans="1:7" ht="16.5">
      <c r="A22" s="13" t="s">
        <v>25</v>
      </c>
      <c r="B22" s="14" t="s">
        <v>23</v>
      </c>
      <c r="C22" s="1">
        <f>'[2]Лист1'!D7</f>
        <v>206</v>
      </c>
      <c r="D22" s="1">
        <f>'[2]Лист1'!E7</f>
        <v>0.7486390033652414</v>
      </c>
      <c r="E22" s="1">
        <f>'[2]Лист1'!F7</f>
        <v>227</v>
      </c>
      <c r="F22" s="1">
        <f>'[2]Лист1'!G7</f>
        <v>0.814075253546786</v>
      </c>
      <c r="G22" s="1">
        <f>'[2]Лист1'!H7</f>
        <v>249</v>
      </c>
    </row>
    <row r="23" spans="1:7" ht="16.5">
      <c r="A23" s="13"/>
      <c r="B23" s="14" t="s">
        <v>68</v>
      </c>
      <c r="C23" s="1">
        <f>'[2]Лист1'!D10</f>
        <v>1425</v>
      </c>
      <c r="D23" s="1">
        <f>'[2]Лист1'!E10</f>
        <v>5.17869213492946</v>
      </c>
      <c r="E23" s="1">
        <f>'[2]Лист1'!F10</f>
        <v>1430</v>
      </c>
      <c r="F23" s="1">
        <f>'[2]Лист1'!G10</f>
        <v>5.128315473885039</v>
      </c>
      <c r="G23" s="1">
        <f>'[2]Лист1'!H10</f>
        <v>1430</v>
      </c>
    </row>
    <row r="24" spans="1:7" ht="24" customHeight="1">
      <c r="A24" s="13" t="s">
        <v>26</v>
      </c>
      <c r="B24" s="14" t="s">
        <v>20</v>
      </c>
      <c r="C24" s="1">
        <f>'[2]Лист1'!D8</f>
        <v>2795</v>
      </c>
      <c r="D24" s="1">
        <f>'[2]Лист1'!E8</f>
        <v>10.15750492430024</v>
      </c>
      <c r="E24" s="1">
        <f>'[2]Лист1'!F8</f>
        <v>2877</v>
      </c>
      <c r="F24" s="1">
        <f>'[2]Лист1'!G8</f>
        <v>10.31759693592116</v>
      </c>
      <c r="G24" s="1">
        <f>'[2]Лист1'!H8</f>
        <v>2965</v>
      </c>
    </row>
    <row r="25" spans="1:7" ht="16.5">
      <c r="A25" s="13" t="s">
        <v>6</v>
      </c>
      <c r="B25" s="14" t="s">
        <v>30</v>
      </c>
      <c r="C25" s="3">
        <f>C26</f>
        <v>20</v>
      </c>
      <c r="D25" s="11"/>
      <c r="E25" s="3">
        <f>E26</f>
        <v>20</v>
      </c>
      <c r="F25" s="3"/>
      <c r="G25" s="3">
        <f>G26</f>
        <v>20</v>
      </c>
    </row>
    <row r="26" spans="1:7" ht="30" customHeight="1">
      <c r="A26" s="13" t="s">
        <v>50</v>
      </c>
      <c r="B26" s="15" t="s">
        <v>51</v>
      </c>
      <c r="C26" s="1">
        <f>'[2]Лист1'!$D$9</f>
        <v>20</v>
      </c>
      <c r="D26" s="1">
        <f>'[2]Лист1'!$D$9</f>
        <v>20</v>
      </c>
      <c r="E26" s="1">
        <f>'[2]Лист1'!$D$9</f>
        <v>20</v>
      </c>
      <c r="F26" s="1">
        <f>'[2]Лист1'!$D$9</f>
        <v>20</v>
      </c>
      <c r="G26" s="1">
        <f>'[2]Лист1'!$D$9</f>
        <v>20</v>
      </c>
    </row>
    <row r="27" spans="1:7" ht="56.25" customHeight="1">
      <c r="A27" s="13" t="s">
        <v>8</v>
      </c>
      <c r="B27" s="15" t="s">
        <v>47</v>
      </c>
      <c r="C27" s="3">
        <f>C30+C31</f>
        <v>866.9</v>
      </c>
      <c r="D27" s="11"/>
      <c r="E27" s="3">
        <f>E30+E31</f>
        <v>866.9</v>
      </c>
      <c r="F27" s="3"/>
      <c r="G27" s="3">
        <f>G30+G31</f>
        <v>866.9</v>
      </c>
    </row>
    <row r="28" spans="1:7" ht="94.5" hidden="1" outlineLevel="1">
      <c r="A28" s="13" t="s">
        <v>7</v>
      </c>
      <c r="B28" s="18" t="s">
        <v>27</v>
      </c>
      <c r="C28" s="1">
        <f>SUM(C29:C29)</f>
        <v>0</v>
      </c>
      <c r="D28" s="11">
        <f>C28/$C$11%</f>
        <v>0</v>
      </c>
      <c r="E28" s="1">
        <f>SUM(E29:E29)</f>
        <v>0</v>
      </c>
      <c r="F28" s="1"/>
      <c r="G28" s="1">
        <f>SUM(G29:G29)</f>
        <v>0</v>
      </c>
    </row>
    <row r="29" spans="1:7" ht="63" hidden="1" outlineLevel="1">
      <c r="A29" s="13" t="s">
        <v>31</v>
      </c>
      <c r="B29" s="15" t="s">
        <v>24</v>
      </c>
      <c r="C29" s="1">
        <v>0</v>
      </c>
      <c r="D29" s="11">
        <f>C29/$C$11%</f>
        <v>0</v>
      </c>
      <c r="E29" s="1">
        <v>0</v>
      </c>
      <c r="F29" s="1"/>
      <c r="G29" s="1">
        <v>0</v>
      </c>
    </row>
    <row r="30" spans="1:7" ht="87" customHeight="1" collapsed="1">
      <c r="A30" s="19" t="s">
        <v>58</v>
      </c>
      <c r="B30" s="15" t="s">
        <v>60</v>
      </c>
      <c r="C30" s="1">
        <f>'[2]Лист1'!D12</f>
        <v>672.4</v>
      </c>
      <c r="D30" s="1">
        <f>'[2]Лист1'!E12</f>
        <v>2.4436158537028554</v>
      </c>
      <c r="E30" s="1">
        <f>'[2]Лист1'!F12</f>
        <v>672.4</v>
      </c>
      <c r="F30" s="1">
        <f>'[2]Лист1'!G12</f>
        <v>2.4113841431051055</v>
      </c>
      <c r="G30" s="1">
        <f>'[2]Лист1'!H12</f>
        <v>672.4</v>
      </c>
    </row>
    <row r="31" spans="1:7" ht="83.25" customHeight="1">
      <c r="A31" s="19" t="s">
        <v>59</v>
      </c>
      <c r="B31" s="15" t="s">
        <v>61</v>
      </c>
      <c r="C31" s="1">
        <f>'[2]Лист1'!D13</f>
        <v>194.5</v>
      </c>
      <c r="D31" s="1">
        <f>'[2]Лист1'!E13</f>
        <v>0.7068460492938807</v>
      </c>
      <c r="E31" s="1">
        <f>'[2]Лист1'!F13</f>
        <v>194.5</v>
      </c>
      <c r="F31" s="1">
        <f>'[2]Лист1'!G13</f>
        <v>0.6975226291403078</v>
      </c>
      <c r="G31" s="1">
        <f>'[2]Лист1'!H13</f>
        <v>194.5</v>
      </c>
    </row>
    <row r="32" spans="1:7" ht="34.5" customHeight="1">
      <c r="A32" s="13" t="s">
        <v>13</v>
      </c>
      <c r="B32" s="20" t="s">
        <v>52</v>
      </c>
      <c r="C32" s="3">
        <f>'[2]Лист1'!D14</f>
        <v>420</v>
      </c>
      <c r="D32" s="3">
        <f>'[2]Лист1'!E14</f>
        <v>1.5263513660844725</v>
      </c>
      <c r="E32" s="3">
        <f>'[2]Лист1'!F14</f>
        <v>420</v>
      </c>
      <c r="F32" s="3">
        <f>'[2]Лист1'!G14</f>
        <v>1.50621853079141</v>
      </c>
      <c r="G32" s="3">
        <f>'[2]Лист1'!H14</f>
        <v>420</v>
      </c>
    </row>
    <row r="33" spans="1:7" ht="19.5" customHeight="1" hidden="1">
      <c r="A33" s="4" t="s">
        <v>53</v>
      </c>
      <c r="B33" s="21" t="s">
        <v>54</v>
      </c>
      <c r="C33" s="1">
        <v>100</v>
      </c>
      <c r="D33" s="11">
        <f aca="true" t="shared" si="0" ref="D33:D39">C33/$C$11%</f>
        <v>3333.3333333333335</v>
      </c>
      <c r="E33" s="1">
        <v>100</v>
      </c>
      <c r="F33" s="1"/>
      <c r="G33" s="1">
        <v>100</v>
      </c>
    </row>
    <row r="34" spans="1:7" ht="34.5" customHeight="1" hidden="1">
      <c r="A34" s="13" t="s">
        <v>14</v>
      </c>
      <c r="B34" s="15" t="s">
        <v>22</v>
      </c>
      <c r="C34" s="3">
        <f>SUM(C35:C37)</f>
        <v>0</v>
      </c>
      <c r="D34" s="11">
        <f t="shared" si="0"/>
        <v>0</v>
      </c>
      <c r="E34" s="3">
        <f>SUM(E35:E37)</f>
        <v>0</v>
      </c>
      <c r="F34" s="3"/>
      <c r="G34" s="3">
        <f>SUM(G35:G37)</f>
        <v>0</v>
      </c>
    </row>
    <row r="35" spans="1:7" ht="80.25" customHeight="1" hidden="1">
      <c r="A35" s="13" t="s">
        <v>55</v>
      </c>
      <c r="B35" s="15" t="s">
        <v>57</v>
      </c>
      <c r="C35" s="1"/>
      <c r="D35" s="11">
        <f t="shared" si="0"/>
        <v>0</v>
      </c>
      <c r="E35" s="1"/>
      <c r="F35" s="1"/>
      <c r="G35" s="1"/>
    </row>
    <row r="36" spans="1:7" ht="30.75" customHeight="1" hidden="1">
      <c r="A36" s="13" t="s">
        <v>28</v>
      </c>
      <c r="B36" s="15" t="s">
        <v>56</v>
      </c>
      <c r="C36" s="1"/>
      <c r="D36" s="11">
        <f t="shared" si="0"/>
        <v>0</v>
      </c>
      <c r="E36" s="1"/>
      <c r="F36" s="1"/>
      <c r="G36" s="1"/>
    </row>
    <row r="37" spans="1:7" ht="31.5" customHeight="1" hidden="1" outlineLevel="1">
      <c r="A37" s="13" t="s">
        <v>32</v>
      </c>
      <c r="B37" s="15" t="s">
        <v>19</v>
      </c>
      <c r="C37" s="1"/>
      <c r="D37" s="11">
        <f t="shared" si="0"/>
        <v>0</v>
      </c>
      <c r="E37" s="1"/>
      <c r="F37" s="1"/>
      <c r="G37" s="1"/>
    </row>
    <row r="38" spans="1:7" ht="33.75" customHeight="1" hidden="1" collapsed="1">
      <c r="A38" s="13" t="s">
        <v>33</v>
      </c>
      <c r="B38" s="15" t="s">
        <v>34</v>
      </c>
      <c r="C38" s="1">
        <v>0</v>
      </c>
      <c r="D38" s="11"/>
      <c r="E38" s="1">
        <v>0</v>
      </c>
      <c r="F38" s="1"/>
      <c r="G38" s="1">
        <v>0</v>
      </c>
    </row>
    <row r="39" spans="1:7" ht="18.75" customHeight="1" hidden="1">
      <c r="A39" s="13" t="s">
        <v>35</v>
      </c>
      <c r="B39" s="14" t="s">
        <v>9</v>
      </c>
      <c r="C39" s="1">
        <v>0</v>
      </c>
      <c r="D39" s="11">
        <f t="shared" si="0"/>
        <v>0</v>
      </c>
      <c r="E39" s="1">
        <v>0</v>
      </c>
      <c r="F39" s="1"/>
      <c r="G39" s="1">
        <v>0</v>
      </c>
    </row>
    <row r="40" spans="1:7" ht="15.75" customHeight="1">
      <c r="A40" s="2" t="s">
        <v>10</v>
      </c>
      <c r="B40" s="2" t="s">
        <v>11</v>
      </c>
      <c r="C40" s="3">
        <f>'[1]Лист1'!$C$12</f>
        <v>7555.5</v>
      </c>
      <c r="D40" s="3" t="e">
        <f>'[1]Лист1'!D12</f>
        <v>#REF!</v>
      </c>
      <c r="E40" s="3">
        <f>'[1]Лист1'!E12</f>
        <v>2506.4</v>
      </c>
      <c r="F40" s="3">
        <f>'[1]Лист1'!F12</f>
        <v>2112.7</v>
      </c>
      <c r="G40" s="3">
        <f>'[1]Лист1'!$F$12</f>
        <v>2112.7</v>
      </c>
    </row>
    <row r="41" spans="1:7" ht="33" customHeight="1" hidden="1">
      <c r="A41" s="2"/>
      <c r="B41" s="22"/>
      <c r="C41" s="3"/>
      <c r="D41" s="11"/>
      <c r="E41" s="3"/>
      <c r="F41" s="3"/>
      <c r="G41" s="3"/>
    </row>
    <row r="42" spans="1:7" ht="16.5" customHeight="1" hidden="1">
      <c r="A42" s="23"/>
      <c r="B42" s="22"/>
      <c r="C42" s="3"/>
      <c r="D42" s="11"/>
      <c r="E42" s="3"/>
      <c r="F42" s="3"/>
      <c r="G42" s="3"/>
    </row>
    <row r="43" spans="1:7" ht="16.5" hidden="1">
      <c r="A43" s="23"/>
      <c r="B43" s="22"/>
      <c r="C43" s="3"/>
      <c r="D43" s="11"/>
      <c r="E43" s="3"/>
      <c r="F43" s="3"/>
      <c r="G43" s="3"/>
    </row>
    <row r="44" spans="1:7" ht="35.25" customHeight="1" hidden="1">
      <c r="A44" s="2"/>
      <c r="B44" s="22"/>
      <c r="C44" s="3"/>
      <c r="D44" s="11"/>
      <c r="E44" s="3"/>
      <c r="F44" s="3"/>
      <c r="G44" s="3"/>
    </row>
    <row r="45" spans="1:7" ht="26.25" customHeight="1">
      <c r="A45" s="24"/>
      <c r="B45" s="25" t="s">
        <v>12</v>
      </c>
      <c r="C45" s="3">
        <f>SUM(C12,C40)</f>
        <v>32238.4</v>
      </c>
      <c r="D45" s="11"/>
      <c r="E45" s="3">
        <f>SUM(E12,E40)</f>
        <v>27697.300000000003</v>
      </c>
      <c r="F45" s="3"/>
      <c r="G45" s="3">
        <f>SUM(G12,G40)</f>
        <v>27823.600000000002</v>
      </c>
    </row>
  </sheetData>
  <sheetProtection/>
  <mergeCells count="7">
    <mergeCell ref="C9:G9"/>
    <mergeCell ref="E1:G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2020-03-24T11:01:10Z</cp:lastPrinted>
  <dcterms:created xsi:type="dcterms:W3CDTF">1996-10-08T23:32:33Z</dcterms:created>
  <dcterms:modified xsi:type="dcterms:W3CDTF">2020-03-30T07:55:19Z</dcterms:modified>
  <cp:category/>
  <cp:version/>
  <cp:contentType/>
  <cp:contentStatus/>
</cp:coreProperties>
</file>