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<sst xmlns="http://schemas.openxmlformats.org/spreadsheetml/2006/main" count="97" uniqueCount="95">
  <si>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</si>
  <si>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</si>
  <si>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</si>
  <si>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</si>
  <si>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</si>
  <si>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</si>
  <si>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</si>
  <si>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</si>
  <si>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</si>
  <si>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</si>
  <si>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</si>
  <si>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</si>
  <si>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</si>
  <si>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</si>
  <si>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</si>
  <si>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</si>
  <si>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</si>
  <si>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</si>
  <si>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</si>
  <si>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</si>
  <si>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</si>
  <si>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</si>
  <si>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</si>
  <si>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</si>
  <si>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</si>
  <si>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</si>
  <si>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</si>
  <si>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</si>
  <si>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</si>
  <si>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</si>
  <si>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</si>
  <si>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</si>
  <si>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</si>
  <si>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</si>
  <si>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</si>
  <si>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</si>
  <si>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</si>
  <si>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</si>
  <si>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</si>
  <si>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</si>
  <si>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</si>
  <si>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</si>
  <si>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</si>
  <si>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</si>
  <si>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</si>
  <si>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</si>
  <si>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</si>
  <si>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</si>
  <si>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</si>
  <si>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</si>
  <si>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</si>
  <si>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 выполнение переданных полномочий субъектов Российской Федерации</t>
  </si>
  <si>
    <t>607 2 02 49999 10 0000 150</t>
  </si>
  <si>
    <t>607 2 02 40000 00 0000 150</t>
  </si>
  <si>
    <t>607 2 02 30024 10 0000 150</t>
  </si>
  <si>
    <t>607 2 02 35118 10 0000 150</t>
  </si>
  <si>
    <t>607 2 02 3000 00 0000 150</t>
  </si>
  <si>
    <t>607 2 02 15001 10 0000 150</t>
  </si>
  <si>
    <t>607 2 02 20000 10 0000 150</t>
  </si>
  <si>
    <t>607 2 02 20216 10 0000 150</t>
  </si>
  <si>
    <t>607 2 02 29999 10 0000 150</t>
  </si>
  <si>
    <t>100 1 03 02231 01 0000 110</t>
  </si>
  <si>
    <t>100 1 03 02241 01 0000 110</t>
  </si>
  <si>
    <t>100 1 03 02251 01 0000 110</t>
  </si>
  <si>
    <t>100 1 05 030100 10 0000 110</t>
  </si>
  <si>
    <t>Единый сельскохозяйственный налог</t>
  </si>
  <si>
    <t>НАЛОГИ НА СОВОКУПНЫЙ ДОХОД</t>
  </si>
  <si>
    <t>ДОХОДЫ ОТ ОКАЗАНИЯ ПЛАТНЫХ РАБОТ (УСЛУГ)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</si>
  <si>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</si>
  <si>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 от оказания платных услуг получателями средств бюджетов сельских поселений</t>
  </si>
  <si>
    <t>607 1 13 00000 00 0000 000</t>
  </si>
  <si>
    <t>607 1 13 02995 10 0000 130</t>
  </si>
  <si>
    <t>607 1 13 01995 10 0507 130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</si>
  <si>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</si>
  <si>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</si>
  <si>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</si>
  <si>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</si>
  <si>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607 2 02 20299 10 0000 150</t>
  </si>
  <si>
    <t>607 2 02 20302 10 0000 150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</si>
  <si>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</si>
  <si>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</si>
  <si>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607 1 17 05050 10 0000 180</t>
  </si>
  <si>
    <t>% исполнения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</si>
  <si>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</si>
  <si>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</si>
  <si>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607219 00000 00 00 0000 150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</si>
  <si>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</si>
  <si>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</si>
  <si>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</si>
  <si>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607 2 02 45550 10 0000 150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</si>
  <si>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</t>
  </si>
  <si>
    <t>Исполнено за 2019 год (тыс.руб.)</t>
  </si>
  <si>
    <t>Поступления доходов в бюджет Елизаветинского сельского поселения за 2019 год</t>
  </si>
  <si>
    <t>Уточненный бюджет на 2019 год  (тыс. руб.)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</si>
  <si>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2</t>
    </r>
    <r>
      <rPr>
        <sz val="10"/>
        <rFont val="Times New Roman"/>
        <family val="1"/>
      </rPr>
      <t xml:space="preserve"> к решению Совета депутатов  Елизаветинского сельского поселения от 30.04.2020г.№ 54  </t>
    </r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</si>
</sst>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10419]###\ ###\ ###\ ###\ 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55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5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2" fontId="3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3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0" xfId="33" applyFont="1" applyBorder="1" applyAlignment="1">
      <alignment horizontal="left" vertical="center" wrapText="1" readingOrder="1"/>
      <protection/>
    </xf>
    <xf numFmtId="0" fontId="2" fillId="0" borderId="10" xfId="33" applyFont="1" applyBorder="1" applyAlignment="1">
      <alignment horizontal="left" vertical="center" wrapText="1" readingOrder="1"/>
      <protection/>
    </xf>
    <xf numFmtId="0" fontId="1" fillId="34" borderId="0" xfId="0" applyFont="1" applyFill="1" applyBorder="1" applyAlignment="1">
      <alignment/>
    </xf>
    <xf numFmtId="2" fontId="3" fillId="0" borderId="10" xfId="33" applyNumberFormat="1" applyFont="1" applyBorder="1" applyAlignment="1">
      <alignment horizontal="center" vertical="center" wrapText="1" readingOrder="1"/>
      <protection/>
    </xf>
    <xf numFmtId="2" fontId="2" fillId="0" borderId="10" xfId="33" applyNumberFormat="1" applyFont="1" applyBorder="1" applyAlignment="1">
      <alignment horizontal="center" vertical="center" wrapText="1" readingOrder="1"/>
      <protection/>
    </xf>
    <xf numFmtId="0" fontId="2" fillId="0" borderId="10" xfId="33" applyFont="1" applyBorder="1" applyAlignment="1">
      <alignment horizontal="center" vertical="center" wrapText="1" readingOrder="1"/>
      <protection/>
    </xf>
    <xf numFmtId="0" fontId="3" fillId="0" borderId="10" xfId="33" applyFont="1" applyBorder="1" applyAlignment="1">
      <alignment horizontal="center" vertical="center" wrapText="1" readingOrder="1"/>
      <protection/>
    </xf>
    <xf numFmtId="187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/>
    </xf>
    <xf numFmtId="0" fontId="12" fillId="0" borderId="10" xfId="33" applyNumberFormat="1" applyFont="1" applyFill="1" applyBorder="1" applyAlignment="1">
      <alignment horizontal="center" vertical="center" wrapText="1" readingOrder="1"/>
      <protection/>
    </xf>
    <xf numFmtId="0" fontId="14" fillId="0" borderId="10" xfId="33" applyNumberFormat="1" applyFont="1" applyFill="1" applyBorder="1" applyAlignment="1">
      <alignment horizontal="left" vertical="center" wrapText="1" readingOrder="1"/>
      <protection/>
    </xf>
    <xf numFmtId="0" fontId="14" fillId="0" borderId="10" xfId="33" applyFont="1" applyBorder="1" applyAlignment="1">
      <alignment horizontal="left" vertical="center" wrapText="1" readingOrder="1"/>
      <protection/>
    </xf>
    <xf numFmtId="0" fontId="14" fillId="0" borderId="10" xfId="33" applyNumberFormat="1" applyFont="1" applyFill="1" applyBorder="1" applyAlignment="1">
      <alignment vertical="center" wrapText="1" readingOrder="1"/>
      <protection/>
    </xf>
    <xf numFmtId="0" fontId="15" fillId="0" borderId="10" xfId="33" applyNumberFormat="1" applyFont="1" applyFill="1" applyBorder="1" applyAlignment="1">
      <alignment horizontal="center" vertical="center" wrapText="1" readingOrder="1"/>
      <protection/>
    </xf>
    <xf numFmtId="0" fontId="13" fillId="0" borderId="10" xfId="33" applyNumberFormat="1" applyFont="1" applyFill="1" applyBorder="1" applyAlignment="1">
      <alignment horizontal="center" vertical="center" wrapText="1" readingOrder="1"/>
      <protection/>
    </xf>
    <xf numFmtId="0" fontId="13" fillId="0" borderId="10" xfId="33" applyNumberFormat="1" applyFont="1" applyFill="1" applyBorder="1" applyAlignment="1">
      <alignment horizontal="left" vertical="center" wrapText="1" readingOrder="1"/>
      <protection/>
    </xf>
    <xf numFmtId="0" fontId="16" fillId="0" borderId="10" xfId="33" applyFont="1" applyBorder="1" applyAlignment="1">
      <alignment horizontal="left" vertical="center" wrapText="1" readingOrder="1"/>
      <protection/>
    </xf>
    <xf numFmtId="49" fontId="7" fillId="0" borderId="0" xfId="0" applyNumberFormat="1" applyFont="1" applyFill="1" applyBorder="1" applyAlignment="1">
      <alignment horizontal="right" vertical="distributed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PageLayoutView="0" workbookViewId="0" topLeftCell="A1">
      <selection activeCell="A1" sqref="A1:E1"/>
    </sheetView>
  </sheetViews>
  <sheetFormatPr defaultColWidth="9.140625" defaultRowHeight="15"/>
  <cols>
    <col min="1" max="1" width="25.57421875" style="0" customWidth="1"/>
    <col min="2" max="2" width="42.00390625" style="0" customWidth="1"/>
    <col min="3" max="3" width="14.7109375" style="0" customWidth="1"/>
    <col min="4" max="4" width="14.00390625" style="0" customWidth="1"/>
    <col min="5" max="5" width="11.421875" style="0" customWidth="1"/>
  </cols>
  <sheetData>
    <row r="1" spans="1:6" ht="27.75" customHeight="1">
      <c r="A1" s="32" t="s">
        <v>94</v>
      </c>
      <c r="B1" s="32"/>
      <c r="C1" s="32"/>
      <c r="D1" s="32"/>
      <c r="E1" s="32"/>
      <c r="F1" s="6"/>
    </row>
    <row r="2" spans="1:6" ht="71.25" customHeight="1">
      <c r="A2" s="5"/>
      <c r="B2" s="33" t="s">
        <v>92</v>
      </c>
      <c r="C2" s="34"/>
      <c r="D2" s="9"/>
      <c r="E2" s="9"/>
      <c r="F2" s="6"/>
    </row>
    <row r="3" spans="1:5" ht="38.25">
      <c r="A3" s="1" t="s">
        <v>1</v>
      </c>
      <c r="B3" s="7" t="s">
        <v>0</v>
      </c>
      <c r="C3" s="12" t="s">
        <v>93</v>
      </c>
      <c r="D3" s="12" t="s">
        <v>91</v>
      </c>
      <c r="E3" s="12" t="s">
        <v>82</v>
      </c>
    </row>
    <row r="4" spans="1:5" ht="31.5">
      <c r="A4" s="8"/>
      <c r="B4" s="28" t="s">
        <v>5</v>
      </c>
      <c r="C4" s="11">
        <f>C5+C22</f>
        <v>16325.26</v>
      </c>
      <c r="D4" s="11">
        <f>D5+D22</f>
        <v>16549.27</v>
      </c>
      <c r="E4" s="22">
        <f>D4/C4*100</f>
        <v>101.37216803897763</v>
      </c>
    </row>
    <row r="5" spans="1:5" ht="20.25">
      <c r="A5" s="8"/>
      <c r="B5" s="24" t="s">
        <v>26</v>
      </c>
      <c r="C5" s="11">
        <f>C6+C10+C15+C17+C19</f>
        <v>14878.34</v>
      </c>
      <c r="D5" s="11">
        <f>D6+D10+D15+D17+D19</f>
        <v>14991.71</v>
      </c>
      <c r="E5" s="22">
        <f aca="true" t="shared" si="0" ref="E5:E50">D5/C5*100</f>
        <v>100.76198016714228</v>
      </c>
    </row>
    <row r="6" spans="1:5" ht="15">
      <c r="A6" s="3" t="s">
        <v>30</v>
      </c>
      <c r="B6" s="4" t="s">
        <v>11</v>
      </c>
      <c r="C6" s="11">
        <f>C7+C8+C9</f>
        <v>2736</v>
      </c>
      <c r="D6" s="11">
        <f>D7+D8+D9</f>
        <v>2912.89</v>
      </c>
      <c r="E6" s="22">
        <f t="shared" si="0"/>
        <v>106.46527777777777</v>
      </c>
    </row>
    <row r="7" spans="1:5" ht="72">
      <c r="A7" s="2" t="s">
        <v>27</v>
      </c>
      <c r="B7" s="25" t="s">
        <v>10</v>
      </c>
      <c r="C7" s="10">
        <v>2670</v>
      </c>
      <c r="D7" s="10">
        <v>2832.1</v>
      </c>
      <c r="E7" s="22">
        <f t="shared" si="0"/>
        <v>106.07116104868915</v>
      </c>
    </row>
    <row r="8" spans="1:9" ht="90" customHeight="1">
      <c r="A8" s="2" t="s">
        <v>28</v>
      </c>
      <c r="B8" s="25" t="s">
        <v>9</v>
      </c>
      <c r="C8" s="10">
        <v>6</v>
      </c>
      <c r="D8" s="10">
        <v>10.96</v>
      </c>
      <c r="E8" s="22">
        <f t="shared" si="0"/>
        <v>182.66666666666669</v>
      </c>
      <c r="I8" s="14"/>
    </row>
    <row r="9" spans="1:5" ht="38.25" customHeight="1">
      <c r="A9" s="2" t="s">
        <v>29</v>
      </c>
      <c r="B9" s="25" t="s">
        <v>8</v>
      </c>
      <c r="C9" s="10">
        <v>60</v>
      </c>
      <c r="D9" s="10">
        <v>69.83</v>
      </c>
      <c r="E9" s="22">
        <f t="shared" si="0"/>
        <v>116.38333333333333</v>
      </c>
    </row>
    <row r="10" spans="1:5" ht="38.25">
      <c r="A10" s="3" t="s">
        <v>31</v>
      </c>
      <c r="B10" s="4" t="s">
        <v>24</v>
      </c>
      <c r="C10" s="11">
        <v>2930</v>
      </c>
      <c r="D10" s="11">
        <f>D11+D12+D13+D14</f>
        <v>3326.1000000000004</v>
      </c>
      <c r="E10" s="22">
        <f t="shared" si="0"/>
        <v>113.51877133105803</v>
      </c>
    </row>
    <row r="11" spans="1:5" ht="63.75" customHeight="1">
      <c r="A11" s="2" t="s">
        <v>61</v>
      </c>
      <c r="B11" s="25" t="s">
        <v>16</v>
      </c>
      <c r="C11" s="10">
        <v>1034</v>
      </c>
      <c r="D11" s="10">
        <v>1513.98</v>
      </c>
      <c r="E11" s="22">
        <f t="shared" si="0"/>
        <v>146.41972920696324</v>
      </c>
    </row>
    <row r="12" spans="1:5" ht="74.25" customHeight="1">
      <c r="A12" s="2" t="s">
        <v>62</v>
      </c>
      <c r="B12" s="25" t="s">
        <v>15</v>
      </c>
      <c r="C12" s="10">
        <v>13</v>
      </c>
      <c r="D12" s="10">
        <v>11.13</v>
      </c>
      <c r="E12" s="22">
        <f t="shared" si="0"/>
        <v>85.61538461538463</v>
      </c>
    </row>
    <row r="13" spans="1:5" ht="66" customHeight="1">
      <c r="A13" s="2" t="s">
        <v>63</v>
      </c>
      <c r="B13" s="25" t="s">
        <v>17</v>
      </c>
      <c r="C13" s="10">
        <v>1883</v>
      </c>
      <c r="D13" s="10">
        <v>2022.69</v>
      </c>
      <c r="E13" s="22">
        <f t="shared" si="0"/>
        <v>107.41848114710568</v>
      </c>
    </row>
    <row r="14" spans="1:5" ht="66" customHeight="1">
      <c r="A14" s="2" t="s">
        <v>83</v>
      </c>
      <c r="B14" s="25" t="s">
        <v>84</v>
      </c>
      <c r="C14" s="10"/>
      <c r="D14" s="10">
        <v>-221.7</v>
      </c>
      <c r="E14" s="22"/>
    </row>
    <row r="15" spans="1:5" ht="15">
      <c r="A15" s="23" t="s">
        <v>64</v>
      </c>
      <c r="B15" s="4" t="s">
        <v>66</v>
      </c>
      <c r="C15" s="11">
        <v>19.44</v>
      </c>
      <c r="D15" s="11">
        <v>19.44</v>
      </c>
      <c r="E15" s="22">
        <f t="shared" si="0"/>
        <v>100</v>
      </c>
    </row>
    <row r="16" spans="1:5" ht="15">
      <c r="A16" s="2" t="s">
        <v>64</v>
      </c>
      <c r="B16" s="2" t="s">
        <v>65</v>
      </c>
      <c r="C16" s="10">
        <v>19.44</v>
      </c>
      <c r="D16" s="10">
        <v>19.44</v>
      </c>
      <c r="E16" s="22">
        <f t="shared" si="0"/>
        <v>100</v>
      </c>
    </row>
    <row r="17" spans="1:5" ht="15">
      <c r="A17" s="3" t="s">
        <v>32</v>
      </c>
      <c r="B17" s="4" t="s">
        <v>7</v>
      </c>
      <c r="C17" s="11">
        <v>832</v>
      </c>
      <c r="D17" s="11">
        <v>864.64</v>
      </c>
      <c r="E17" s="22">
        <f t="shared" si="0"/>
        <v>103.92307692307692</v>
      </c>
    </row>
    <row r="18" spans="1:5" ht="44.25" customHeight="1">
      <c r="A18" s="2" t="s">
        <v>33</v>
      </c>
      <c r="B18" s="25" t="s">
        <v>6</v>
      </c>
      <c r="C18" s="10">
        <v>832</v>
      </c>
      <c r="D18" s="10">
        <v>864.64</v>
      </c>
      <c r="E18" s="22">
        <f t="shared" si="0"/>
        <v>103.92307692307692</v>
      </c>
    </row>
    <row r="19" spans="1:5" ht="15">
      <c r="A19" s="3" t="s">
        <v>34</v>
      </c>
      <c r="B19" s="4" t="s">
        <v>14</v>
      </c>
      <c r="C19" s="11">
        <f>C20+C21</f>
        <v>8360.9</v>
      </c>
      <c r="D19" s="11">
        <f>D20+D21</f>
        <v>7868.639999999999</v>
      </c>
      <c r="E19" s="22">
        <f t="shared" si="0"/>
        <v>94.11235632527598</v>
      </c>
    </row>
    <row r="20" spans="1:5" ht="33" customHeight="1">
      <c r="A20" s="2" t="s">
        <v>35</v>
      </c>
      <c r="B20" s="25" t="s">
        <v>13</v>
      </c>
      <c r="C20" s="10">
        <v>3550</v>
      </c>
      <c r="D20" s="10">
        <v>3439.45</v>
      </c>
      <c r="E20" s="22">
        <f t="shared" si="0"/>
        <v>96.88591549295774</v>
      </c>
    </row>
    <row r="21" spans="1:5" ht="36" customHeight="1">
      <c r="A21" s="2" t="s">
        <v>36</v>
      </c>
      <c r="B21" s="25" t="s">
        <v>12</v>
      </c>
      <c r="C21" s="10">
        <v>4810.9</v>
      </c>
      <c r="D21" s="10">
        <v>4429.19</v>
      </c>
      <c r="E21" s="22">
        <f t="shared" si="0"/>
        <v>92.06572574778107</v>
      </c>
    </row>
    <row r="22" spans="1:5" ht="15.75">
      <c r="A22" s="2"/>
      <c r="B22" s="28" t="s">
        <v>25</v>
      </c>
      <c r="C22" s="11">
        <f>C23+C26+C29+C31</f>
        <v>1446.92</v>
      </c>
      <c r="D22" s="11">
        <f>D23+D26+D29+D31</f>
        <v>1557.56</v>
      </c>
      <c r="E22" s="22">
        <f t="shared" si="0"/>
        <v>107.64658723357199</v>
      </c>
    </row>
    <row r="23" spans="1:5" ht="36">
      <c r="A23" s="3" t="s">
        <v>37</v>
      </c>
      <c r="B23" s="29" t="s">
        <v>19</v>
      </c>
      <c r="C23" s="11">
        <v>1300</v>
      </c>
      <c r="D23" s="11">
        <f>D24+D25</f>
        <v>1389.92</v>
      </c>
      <c r="E23" s="22">
        <f t="shared" si="0"/>
        <v>106.91692307692308</v>
      </c>
    </row>
    <row r="24" spans="1:5" ht="36">
      <c r="A24" s="2" t="s">
        <v>38</v>
      </c>
      <c r="B24" s="25" t="s">
        <v>18</v>
      </c>
      <c r="C24" s="10">
        <v>309.6</v>
      </c>
      <c r="D24" s="10">
        <v>273.19</v>
      </c>
      <c r="E24" s="22">
        <f t="shared" si="0"/>
        <v>88.23966408268733</v>
      </c>
    </row>
    <row r="25" spans="1:5" ht="69" customHeight="1">
      <c r="A25" s="2" t="s">
        <v>39</v>
      </c>
      <c r="B25" s="25" t="s">
        <v>4</v>
      </c>
      <c r="C25" s="10">
        <v>990.4</v>
      </c>
      <c r="D25" s="10">
        <v>1116.73</v>
      </c>
      <c r="E25" s="22">
        <f t="shared" si="0"/>
        <v>112.7554523424879</v>
      </c>
    </row>
    <row r="26" spans="1:5" ht="37.5" customHeight="1">
      <c r="A26" s="16" t="s">
        <v>70</v>
      </c>
      <c r="B26" s="30" t="s">
        <v>67</v>
      </c>
      <c r="C26" s="11">
        <f>C27+C28</f>
        <v>75.15</v>
      </c>
      <c r="D26" s="11">
        <f>D27+D28</f>
        <v>90.87</v>
      </c>
      <c r="E26" s="22">
        <f t="shared" si="0"/>
        <v>120.91816367265469</v>
      </c>
    </row>
    <row r="27" spans="1:5" ht="27.75" customHeight="1">
      <c r="A27" s="15" t="s">
        <v>72</v>
      </c>
      <c r="B27" s="26" t="s">
        <v>69</v>
      </c>
      <c r="C27" s="10">
        <v>16.6</v>
      </c>
      <c r="D27" s="18">
        <v>16.6</v>
      </c>
      <c r="E27" s="22">
        <f>D27/C27*100</f>
        <v>100</v>
      </c>
    </row>
    <row r="28" spans="1:5" ht="24">
      <c r="A28" s="15" t="s">
        <v>71</v>
      </c>
      <c r="B28" s="26" t="s">
        <v>68</v>
      </c>
      <c r="C28" s="10">
        <v>58.55</v>
      </c>
      <c r="D28" s="18">
        <v>74.27</v>
      </c>
      <c r="E28" s="22">
        <f t="shared" si="0"/>
        <v>126.84884713919726</v>
      </c>
    </row>
    <row r="29" spans="1:5" ht="25.5">
      <c r="A29" s="16" t="s">
        <v>73</v>
      </c>
      <c r="B29" s="16" t="s">
        <v>74</v>
      </c>
      <c r="C29" s="11">
        <v>16.62</v>
      </c>
      <c r="D29" s="19">
        <v>16.62</v>
      </c>
      <c r="E29" s="22">
        <f t="shared" si="0"/>
        <v>100</v>
      </c>
    </row>
    <row r="30" spans="1:5" ht="48">
      <c r="A30" s="15" t="s">
        <v>75</v>
      </c>
      <c r="B30" s="26" t="s">
        <v>76</v>
      </c>
      <c r="C30" s="10">
        <v>16.62</v>
      </c>
      <c r="D30" s="18">
        <v>16.62</v>
      </c>
      <c r="E30" s="22">
        <f t="shared" si="0"/>
        <v>100</v>
      </c>
    </row>
    <row r="31" spans="1:5" ht="15">
      <c r="A31" s="3" t="s">
        <v>45</v>
      </c>
      <c r="B31" s="3" t="s">
        <v>44</v>
      </c>
      <c r="C31" s="11">
        <v>55.15</v>
      </c>
      <c r="D31" s="11">
        <f>D32+D33</f>
        <v>60.15</v>
      </c>
      <c r="E31" s="22">
        <f t="shared" si="0"/>
        <v>109.06618313689937</v>
      </c>
    </row>
    <row r="32" spans="1:5" ht="24">
      <c r="A32" s="2" t="s">
        <v>81</v>
      </c>
      <c r="B32" s="25" t="s">
        <v>42</v>
      </c>
      <c r="C32" s="10">
        <v>10.15</v>
      </c>
      <c r="D32" s="10">
        <v>10.15</v>
      </c>
      <c r="E32" s="22">
        <f t="shared" si="0"/>
        <v>100</v>
      </c>
    </row>
    <row r="33" spans="1:5" ht="24">
      <c r="A33" s="2" t="s">
        <v>43</v>
      </c>
      <c r="B33" s="25" t="s">
        <v>42</v>
      </c>
      <c r="C33" s="10">
        <v>45</v>
      </c>
      <c r="D33" s="10">
        <v>50</v>
      </c>
      <c r="E33" s="22">
        <f t="shared" si="0"/>
        <v>111.11111111111111</v>
      </c>
    </row>
    <row r="34" spans="1:5" ht="15">
      <c r="A34" s="3" t="s">
        <v>40</v>
      </c>
      <c r="B34" s="29" t="s">
        <v>23</v>
      </c>
      <c r="C34" s="11">
        <f>C35</f>
        <v>70181.83</v>
      </c>
      <c r="D34" s="11">
        <f>D35+D48</f>
        <v>57824.299999999996</v>
      </c>
      <c r="E34" s="22">
        <f t="shared" si="0"/>
        <v>82.39212343137817</v>
      </c>
    </row>
    <row r="35" spans="1:6" ht="45" customHeight="1">
      <c r="A35" s="3" t="s">
        <v>41</v>
      </c>
      <c r="B35" s="29" t="s">
        <v>22</v>
      </c>
      <c r="C35" s="11">
        <f>C36+C37+C42+C45</f>
        <v>70181.83</v>
      </c>
      <c r="D35" s="11">
        <f>D36+D37+D42+D45</f>
        <v>58355.78</v>
      </c>
      <c r="E35" s="22">
        <f t="shared" si="0"/>
        <v>83.14941345929566</v>
      </c>
      <c r="F35" s="13"/>
    </row>
    <row r="36" spans="1:5" ht="30.75" customHeight="1">
      <c r="A36" s="3" t="s">
        <v>57</v>
      </c>
      <c r="B36" s="3" t="s">
        <v>21</v>
      </c>
      <c r="C36" s="11">
        <v>21643.9</v>
      </c>
      <c r="D36" s="11">
        <v>21643.9</v>
      </c>
      <c r="E36" s="22">
        <f t="shared" si="0"/>
        <v>100</v>
      </c>
    </row>
    <row r="37" spans="1:5" ht="30" customHeight="1">
      <c r="A37" s="3" t="s">
        <v>58</v>
      </c>
      <c r="B37" s="3" t="s">
        <v>46</v>
      </c>
      <c r="C37" s="11">
        <f>C38+C39+C40+C41</f>
        <v>33736.23</v>
      </c>
      <c r="D37" s="11">
        <f>D38+D39+D40+D41</f>
        <v>21994.88</v>
      </c>
      <c r="E37" s="22">
        <f t="shared" si="0"/>
        <v>65.19661503374859</v>
      </c>
    </row>
    <row r="38" spans="1:5" ht="51" customHeight="1">
      <c r="A38" s="2" t="s">
        <v>59</v>
      </c>
      <c r="B38" s="25" t="s">
        <v>47</v>
      </c>
      <c r="C38" s="10">
        <v>3868.2</v>
      </c>
      <c r="D38" s="10">
        <v>3868.2</v>
      </c>
      <c r="E38" s="22">
        <f t="shared" si="0"/>
        <v>100</v>
      </c>
    </row>
    <row r="39" spans="1:5" ht="67.5" customHeight="1">
      <c r="A39" s="2" t="s">
        <v>77</v>
      </c>
      <c r="B39" s="25" t="s">
        <v>79</v>
      </c>
      <c r="C39" s="10">
        <v>14799.43</v>
      </c>
      <c r="D39" s="10">
        <v>8136.91</v>
      </c>
      <c r="E39" s="22">
        <f t="shared" si="0"/>
        <v>54.981239142318316</v>
      </c>
    </row>
    <row r="40" spans="1:5" ht="48">
      <c r="A40" s="2" t="s">
        <v>78</v>
      </c>
      <c r="B40" s="25" t="s">
        <v>80</v>
      </c>
      <c r="C40" s="10">
        <v>10237.1</v>
      </c>
      <c r="D40" s="10">
        <v>5158.27</v>
      </c>
      <c r="E40" s="22">
        <f t="shared" si="0"/>
        <v>50.388000507956356</v>
      </c>
    </row>
    <row r="41" spans="1:5" ht="27" customHeight="1">
      <c r="A41" s="2" t="s">
        <v>60</v>
      </c>
      <c r="B41" s="25" t="s">
        <v>48</v>
      </c>
      <c r="C41" s="10">
        <v>4831.5</v>
      </c>
      <c r="D41" s="10">
        <v>4831.5</v>
      </c>
      <c r="E41" s="22">
        <f t="shared" si="0"/>
        <v>100</v>
      </c>
    </row>
    <row r="42" spans="1:5" ht="27" customHeight="1">
      <c r="A42" s="3" t="s">
        <v>56</v>
      </c>
      <c r="B42" s="4" t="s">
        <v>2</v>
      </c>
      <c r="C42" s="11">
        <v>281.82</v>
      </c>
      <c r="D42" s="11">
        <f>D43+D44</f>
        <v>281.82</v>
      </c>
      <c r="E42" s="22">
        <f t="shared" si="0"/>
        <v>100</v>
      </c>
    </row>
    <row r="43" spans="1:5" ht="49.5" customHeight="1">
      <c r="A43" s="2" t="s">
        <v>55</v>
      </c>
      <c r="B43" s="25" t="s">
        <v>3</v>
      </c>
      <c r="C43" s="10">
        <v>278.3</v>
      </c>
      <c r="D43" s="10">
        <v>278.3</v>
      </c>
      <c r="E43" s="22">
        <f t="shared" si="0"/>
        <v>100</v>
      </c>
    </row>
    <row r="44" spans="1:5" ht="36">
      <c r="A44" s="2" t="s">
        <v>54</v>
      </c>
      <c r="B44" s="25" t="s">
        <v>51</v>
      </c>
      <c r="C44" s="10">
        <v>3.52</v>
      </c>
      <c r="D44" s="10">
        <v>3.52</v>
      </c>
      <c r="E44" s="22">
        <f t="shared" si="0"/>
        <v>100</v>
      </c>
    </row>
    <row r="45" spans="1:5" ht="15">
      <c r="A45" s="3" t="s">
        <v>53</v>
      </c>
      <c r="B45" s="4" t="s">
        <v>49</v>
      </c>
      <c r="C45" s="11">
        <f>C46+C47</f>
        <v>14519.880000000001</v>
      </c>
      <c r="D45" s="11">
        <f>D46+D47</f>
        <v>14435.18</v>
      </c>
      <c r="E45" s="22">
        <f t="shared" si="0"/>
        <v>99.41666184569019</v>
      </c>
    </row>
    <row r="46" spans="1:5" ht="48">
      <c r="A46" s="3" t="s">
        <v>89</v>
      </c>
      <c r="B46" s="27" t="s">
        <v>90</v>
      </c>
      <c r="C46" s="11">
        <v>131.6</v>
      </c>
      <c r="D46" s="11">
        <v>131.6</v>
      </c>
      <c r="E46" s="22">
        <f t="shared" si="0"/>
        <v>100</v>
      </c>
    </row>
    <row r="47" spans="1:5" ht="27.75" customHeight="1">
      <c r="A47" s="2" t="s">
        <v>52</v>
      </c>
      <c r="B47" s="2" t="s">
        <v>50</v>
      </c>
      <c r="C47" s="10">
        <v>14388.28</v>
      </c>
      <c r="D47" s="10">
        <v>14303.58</v>
      </c>
      <c r="E47" s="22">
        <f t="shared" si="0"/>
        <v>99.41132644068644</v>
      </c>
    </row>
    <row r="48" spans="1:5" ht="42">
      <c r="A48" s="16" t="s">
        <v>85</v>
      </c>
      <c r="B48" s="31" t="s">
        <v>86</v>
      </c>
      <c r="C48" s="19"/>
      <c r="D48" s="20">
        <v>-531.48</v>
      </c>
      <c r="E48" s="22"/>
    </row>
    <row r="49" spans="1:5" ht="48">
      <c r="A49" s="15" t="s">
        <v>87</v>
      </c>
      <c r="B49" s="26" t="s">
        <v>88</v>
      </c>
      <c r="C49" s="18"/>
      <c r="D49" s="21">
        <v>-531.48</v>
      </c>
      <c r="E49" s="22"/>
    </row>
    <row r="50" spans="1:5" ht="20.25">
      <c r="A50" s="2"/>
      <c r="B50" s="8" t="s">
        <v>20</v>
      </c>
      <c r="C50" s="11">
        <f>C4+C34</f>
        <v>86507.09</v>
      </c>
      <c r="D50" s="11">
        <f>D4+D34</f>
        <v>74373.56999999999</v>
      </c>
      <c r="E50" s="22">
        <f t="shared" si="0"/>
        <v>85.97395889747303</v>
      </c>
    </row>
    <row r="51" ht="52.5" customHeight="1">
      <c r="F51" s="17"/>
    </row>
  </sheetData>
  <sheetProtection/>
  <mergeCells count="2">
    <mergeCell ref="A1:E1"/>
    <mergeCell ref="B2:C2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2020-02-13T15:52:01Z</cp:lastPrinted>
  <dcterms:created xsi:type="dcterms:W3CDTF">2015-07-21T13:23:07Z</dcterms:created>
  <dcterms:modified xsi:type="dcterms:W3CDTF">2020-05-06T09:35:15Z</dcterms:modified>
  <cp:category/>
  <cp:version/>
  <cp:contentType/>
  <cp:contentStatus/>
</cp:coreProperties>
</file>