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480" windowWidth="15450" windowHeight="10140" activeTab="0"/>
  </bookViews>
  <sheets>
    <sheet name="Приложение 6" sheetId="1" r:id="rId1"/>
    <sheet name="Лист2" sheetId="2" r:id="rId2"/>
  </sheets>
  <definedNames>
    <definedName name="_xlnm._FilterDatabase" localSheetId="0" hidden="1">'Приложение 6'!$B$8:$G$94</definedName>
    <definedName name="_xlnm.Print_Titles" localSheetId="0">'Приложение 6'!$8:$8</definedName>
  </definedNames>
  <calcPr fullCalcOnLoad="1"/>
</workbook>
</file>

<file path=xl/sharedStrings.xml><?xml version="1.0" encoding="utf-8"?>
<sst xmlns="http://schemas.openxmlformats.org/spreadsheetml/2006/main" count="392" uniqueCount="214">
  <si>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</si>
  <si>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</si>
  <si>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</si>
  <si>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ЦСР</t>
  </si>
  <si>
    <t>ВР</t>
  </si>
  <si>
    <t>Наименование</t>
  </si>
  <si>
    <t>2</t>
  </si>
  <si>
    <t>3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</si>
  <si>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</si>
  <si>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</si>
  <si>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</si>
  <si>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</si>
  <si>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</si>
  <si>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</si>
  <si>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</si>
  <si>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</si>
  <si>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</si>
  <si>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</si>
  <si>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</si>
  <si>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</si>
  <si>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</si>
  <si>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</si>
  <si>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</si>
  <si>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</si>
  <si>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</si>
  <si>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</si>
  <si>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</si>
  <si>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</si>
  <si>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</si>
  <si>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</si>
  <si>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</si>
  <si>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</si>
  <si>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>0100</t>
  </si>
  <si>
    <t>ОБЩЕГОСУДАРСТВЕННЫЕ ВОПРОСЫ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</si>
  <si>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</si>
  <si>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</si>
  <si>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</si>
  <si>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</si>
  <si>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</si>
  <si>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</si>
  <si>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</si>
  <si>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</si>
  <si>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</si>
  <si>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</si>
  <si>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</si>
  <si>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</si>
  <si>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</si>
  <si>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</si>
  <si>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</si>
  <si>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</si>
  <si>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</si>
  <si>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</si>
  <si>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</si>
  <si>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</si>
  <si>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</si>
  <si>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</si>
  <si>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</si>
  <si>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</si>
  <si>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</si>
  <si>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</si>
  <si>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</si>
  <si>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</si>
  <si>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</si>
  <si>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</si>
  <si>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</si>
  <si>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</si>
  <si>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</si>
  <si>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</si>
  <si>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непрограмных расходов</t>
  </si>
  <si>
    <t>29 3 4235</t>
  </si>
  <si>
    <t>29 3 4236</t>
  </si>
  <si>
    <t>29 0 0000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</si>
  <si>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</si>
  <si>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</si>
  <si>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</si>
  <si>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</si>
  <si>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</si>
  <si>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</si>
  <si>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</si>
  <si>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</si>
  <si>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непрограмных расходов</t>
  </si>
  <si>
    <t>29 3 4202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</si>
  <si>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</si>
  <si>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</si>
  <si>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</si>
  <si>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 программы "Обеспечение качественным жильем граждан на территории муниципального образования"</t>
  </si>
  <si>
    <t>24 1 4243</t>
  </si>
  <si>
    <t>Коммунальное  хозяйство</t>
  </si>
  <si>
    <t>25 0 0000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</si>
  <si>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</si>
  <si>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</si>
  <si>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</si>
  <si>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</si>
  <si>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</si>
  <si>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</si>
  <si>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</si>
  <si>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>25 2 0000</t>
  </si>
  <si>
    <t>25 3 0000</t>
  </si>
  <si>
    <t>Подпрограмма "Переселение граждан из аварийного жилищного фонда" муниципальной  программы  "Обеспечение качественным жильем граждан на территории муниципального образования"</t>
  </si>
  <si>
    <t>24 1 0000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</si>
  <si>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</si>
  <si>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</si>
  <si>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</si>
  <si>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</si>
  <si>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</si>
  <si>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</si>
  <si>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</si>
  <si>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</si>
  <si>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</si>
  <si>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</si>
  <si>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</si>
  <si>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25 3 4249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</si>
  <si>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</si>
  <si>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</si>
  <si>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</si>
  <si>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</si>
  <si>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</si>
  <si>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</si>
  <si>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</si>
  <si>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</si>
  <si>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</si>
  <si>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</si>
  <si>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</si>
  <si>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</si>
  <si>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</si>
  <si>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</si>
  <si>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Подпрограмма "Сохранение и развитие народной культуры и самодеятельного творчества" муниципальной  программы "Развитие культуры и физической культуры в муниципальном образовании"</t>
  </si>
  <si>
    <t>23 2 0000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</si>
  <si>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 программы "Развитие культуры и физической культуры в  муниципальном образовании"</t>
  </si>
  <si>
    <t>23 2 2206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</si>
  <si>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</si>
  <si>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</si>
  <si>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</si>
  <si>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</si>
  <si>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</si>
  <si>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23 3 7036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</si>
  <si>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</si>
  <si>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23 4 0000</t>
  </si>
  <si>
    <t>Физическая культура</t>
  </si>
  <si>
    <t>23 4 2206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</si>
  <si>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Мичуринское сельское поселение" муниципальной программы "Развитие культуры и физической культуры в муниципальном образовании "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</si>
  <si>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</si>
  <si>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</si>
  <si>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</si>
  <si>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</si>
  <si>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</si>
  <si>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</si>
  <si>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</si>
  <si>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</si>
  <si>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</si>
  <si>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</si>
  <si>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</si>
  <si>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</si>
  <si>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</si>
  <si>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25 4 4601</t>
  </si>
  <si>
    <t>Субсидии юридическим лицам (за исключением государственных (муниципальных) учреждений)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</si>
  <si>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</si>
  <si>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</si>
  <si>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</si>
  <si>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Организация и проведение мероприятий по оздоровительной компании для детей и молодежи в рамках обеспечения деятельности органов местного самоуправления и непрограмных расходов</t>
  </si>
  <si>
    <t>29 3 4277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</si>
  <si>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</si>
  <si>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25 1 4247</t>
  </si>
  <si>
    <t>Мероприятия по повышению надежности и энергетической эффективности в системах водоснабжения 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</si>
  <si>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Обеспечение деятельностиь подведомственных учреждений (Библиотека)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</si>
  <si>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</si>
  <si>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</si>
  <si>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</si>
  <si>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24 2 0000</t>
  </si>
  <si>
    <t>24 2 4243</t>
  </si>
  <si>
    <t>24 4 0000</t>
  </si>
  <si>
    <t>23 2 7036</t>
  </si>
  <si>
    <t>Обеспечение мероприятий в рамках подпрограммы "Обеспечение мероприятий по капитальному ремонту многоквартирных домов" муниципальной  программы  "Обеспечение качественным жильем граждан на территории муниципального образования"</t>
  </si>
  <si>
    <t>24 4 4245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</si>
  <si>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</si>
  <si>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20 1 4219</t>
  </si>
  <si>
    <t>20 1 0000</t>
  </si>
  <si>
    <t>Муниципальная программа "Развитие муниципальной службы в муниципальном образовании"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</si>
  <si>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</si>
  <si>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</si>
  <si>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6</t>
  </si>
  <si>
    <t>ОБРАЗОВАНИЕ</t>
  </si>
  <si>
    <t>ФИЗИЧЕСКАЯ КУЛЬТУРА И СПОРТ</t>
  </si>
  <si>
    <t>Уплата прочих налогов, сборов и иных платежей</t>
  </si>
  <si>
    <t>Обеспечение проведения выборов и референдумов</t>
  </si>
  <si>
    <t>870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</si>
  <si>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</si>
  <si>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</si>
  <si>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</si>
  <si>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29 3 7202</t>
  </si>
  <si>
    <t>Подпрограмма "Организация культурно-досуговой деятельности на территории муниципального образования" муниципальной  программы "Развитие культуры и физической культуры в муниципальном образовании"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</si>
  <si>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</si>
  <si>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Другие вопросы в области культуры и кинематографии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</si>
  <si>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</si>
  <si>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</si>
  <si>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Капитальный ремонт и ремонт дворовых территорий в рамках муниципальной программы "Развитие автомобильных дорог муниципального образования"</t>
  </si>
  <si>
    <t>28 0 7013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</si>
  <si>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</si>
  <si>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</si>
  <si>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Закупка товаров, работ и услуг в целях капитального ремонта государственного (муниципального) имущества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</si>
  <si>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</si>
  <si>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24 2 7078</t>
  </si>
  <si>
    <t xml:space="preserve">Благоустройство  </t>
  </si>
  <si>
    <t>Рз, ПР</t>
  </si>
  <si>
    <t>29 3 4203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</si>
  <si>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</si>
  <si>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29 3 4237</t>
  </si>
  <si>
    <t>Уплата налогов, сборов и иных платежей</t>
  </si>
  <si>
    <t xml:space="preserve"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</t>
  </si>
  <si>
    <t>Уточненый бюджетный план                        на 2014 год (тыс. руб.)</t>
  </si>
  <si>
    <t>Фактически исполнено на 01.01.2015г. (тыс. руб.)</t>
  </si>
  <si>
    <t>8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</si>
  <si>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30.03.2015 г. № 36                                                                                                                                                                                                  Приложение № 5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</si>
  <si>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                                                                                                                                                                                        Ленинградской области за 2014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</si>
</sst>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5" fillId="0" borderId="11" xfId="53" applyNumberFormat="1" applyFont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71" fontId="2" fillId="0" borderId="10" xfId="43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171" fontId="2" fillId="0" borderId="10" xfId="58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64" fontId="11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65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171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171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171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171" fontId="6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1" fontId="7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171" fontId="15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71" fontId="6" fillId="0" borderId="10" xfId="43" applyNumberFormat="1" applyFont="1" applyBorder="1" applyAlignment="1">
      <alignment horizontal="center" vertical="top"/>
    </xf>
    <xf numFmtId="171" fontId="7" fillId="0" borderId="10" xfId="43" applyNumberFormat="1" applyFont="1" applyBorder="1" applyAlignment="1">
      <alignment horizontal="center" vertical="top"/>
    </xf>
    <xf numFmtId="171" fontId="15" fillId="0" borderId="10" xfId="43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15" fillId="0" borderId="10" xfId="0" applyNumberFormat="1" applyFont="1" applyBorder="1" applyAlignment="1">
      <alignment horizontal="center" vertical="top"/>
    </xf>
    <xf numFmtId="17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1" fillId="0" borderId="11" xfId="0" applyFont="1" applyFill="1" applyBorder="1" applyAlignment="1">
      <alignment horizontal="left" vertical="top" wrapText="1"/>
    </xf>
    <xf numFmtId="171" fontId="6" fillId="33" borderId="11" xfId="0" applyNumberFormat="1" applyFont="1" applyFill="1" applyBorder="1" applyAlignment="1">
      <alignment horizontal="center" vertical="top"/>
    </xf>
    <xf numFmtId="165" fontId="1" fillId="33" borderId="11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5" fontId="8" fillId="0" borderId="0" xfId="0" applyNumberFormat="1" applyFont="1" applyAlignment="1">
      <alignment horizontal="righ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10"/>
  <sheetViews>
    <sheetView showGridLines="0" tabSelected="1" view="pageBreakPreview" zoomScale="90" zoomScaleSheetLayoutView="90" zoomScalePageLayoutView="0" workbookViewId="0" topLeftCell="A1">
      <selection activeCell="B4" sqref="B4:G4"/>
    </sheetView>
  </sheetViews>
  <sheetFormatPr defaultColWidth="9.28125" defaultRowHeight="12.75"/>
  <cols>
    <col min="1" max="1" width="5.28125" style="1" customWidth="1"/>
    <col min="2" max="2" width="58.7109375" style="6" customWidth="1"/>
    <col min="3" max="3" width="9.421875" style="6" customWidth="1"/>
    <col min="4" max="4" width="10.57421875" style="2" customWidth="1"/>
    <col min="5" max="6" width="11.00390625" style="2" customWidth="1"/>
    <col min="7" max="7" width="17.00390625" style="7" customWidth="1"/>
    <col min="8" max="16384" width="9.28125" style="1" customWidth="1"/>
  </cols>
  <sheetData>
    <row r="1" spans="2:7" ht="91.5" customHeight="1">
      <c r="B1" s="100" t="s">
        <v>212</v>
      </c>
      <c r="C1" s="100"/>
      <c r="D1" s="100"/>
      <c r="E1" s="100"/>
      <c r="F1" s="100"/>
      <c r="G1" s="100"/>
    </row>
    <row r="2" ht="25.5" customHeight="1">
      <c r="G2" s="97"/>
    </row>
    <row r="3" s="38" customFormat="1" ht="56.25" customHeight="1" hidden="1"/>
    <row r="4" spans="2:7" s="4" customFormat="1" ht="52.5" customHeight="1">
      <c r="B4" s="98" t="s">
        <v>213</v>
      </c>
      <c r="C4" s="98"/>
      <c r="D4" s="98"/>
      <c r="E4" s="98"/>
      <c r="F4" s="98"/>
      <c r="G4" s="98"/>
    </row>
    <row r="5" spans="2:7" s="4" customFormat="1" ht="19.5" customHeight="1">
      <c r="B5" s="99"/>
      <c r="C5" s="99"/>
      <c r="D5" s="99"/>
      <c r="E5" s="99"/>
      <c r="F5" s="99"/>
      <c r="G5" s="99"/>
    </row>
    <row r="6" spans="2:3" ht="11.25" customHeight="1">
      <c r="B6" s="12"/>
      <c r="C6" s="12"/>
    </row>
    <row r="7" spans="1:7" ht="63.75">
      <c r="A7" s="42"/>
      <c r="B7" s="13" t="s">
        <v>5</v>
      </c>
      <c r="C7" s="13" t="s">
        <v>203</v>
      </c>
      <c r="D7" s="16" t="s">
        <v>3</v>
      </c>
      <c r="E7" s="16" t="s">
        <v>4</v>
      </c>
      <c r="F7" s="90" t="s">
        <v>209</v>
      </c>
      <c r="G7" s="90" t="s">
        <v>210</v>
      </c>
    </row>
    <row r="8" spans="1:7" ht="15.75">
      <c r="A8" s="42">
        <v>1</v>
      </c>
      <c r="B8" s="14" t="s">
        <v>6</v>
      </c>
      <c r="C8" s="14" t="s">
        <v>7</v>
      </c>
      <c r="D8" s="3" t="s">
        <v>8</v>
      </c>
      <c r="E8" s="3" t="s">
        <v>180</v>
      </c>
      <c r="F8" s="3">
        <v>7</v>
      </c>
      <c r="G8" s="3" t="s">
        <v>211</v>
      </c>
    </row>
    <row r="9" spans="1:7" ht="63">
      <c r="A9" s="45" t="s">
        <v>178</v>
      </c>
      <c r="B9" s="20" t="s">
        <v>179</v>
      </c>
      <c r="C9" s="17"/>
      <c r="D9" s="3"/>
      <c r="E9" s="3"/>
      <c r="F9" s="46">
        <f>+F10+F63+F70+F81+F103+F160+F166+F196+F201</f>
        <v>26040.2</v>
      </c>
      <c r="G9" s="46">
        <f>+G10+G63+G70+G81+G103+G160+G166+G196+G201</f>
        <v>21655.4</v>
      </c>
    </row>
    <row r="10" spans="1:7" ht="15.75">
      <c r="A10" s="42"/>
      <c r="B10" s="20" t="s">
        <v>33</v>
      </c>
      <c r="C10" s="17" t="s">
        <v>32</v>
      </c>
      <c r="D10" s="17"/>
      <c r="E10" s="17"/>
      <c r="F10" s="18">
        <f>SUM(F11+F36+F43+F48+F53)</f>
        <v>5762.700000000001</v>
      </c>
      <c r="G10" s="18">
        <f>SUM(G11+G36+G43+G48+G53)</f>
        <v>5722.400000000001</v>
      </c>
    </row>
    <row r="11" spans="1:7" ht="63">
      <c r="A11" s="42"/>
      <c r="B11" s="20" t="s">
        <v>16</v>
      </c>
      <c r="C11" s="17" t="s">
        <v>73</v>
      </c>
      <c r="D11" s="17"/>
      <c r="E11" s="17"/>
      <c r="F11" s="18">
        <f>+F12+F14</f>
        <v>4586.5</v>
      </c>
      <c r="G11" s="18">
        <f>+G12+G14</f>
        <v>4576.2</v>
      </c>
    </row>
    <row r="12" spans="1:7" ht="47.25">
      <c r="A12" s="42"/>
      <c r="B12" s="20" t="s">
        <v>177</v>
      </c>
      <c r="C12" s="17" t="s">
        <v>73</v>
      </c>
      <c r="D12" s="17" t="s">
        <v>176</v>
      </c>
      <c r="E12" s="17"/>
      <c r="F12" s="18">
        <f>+F13</f>
        <v>0</v>
      </c>
      <c r="G12" s="18">
        <f>+G13</f>
        <v>0</v>
      </c>
    </row>
    <row r="13" spans="1:7" s="24" customFormat="1" ht="47.25">
      <c r="A13" s="43"/>
      <c r="B13" s="29" t="s">
        <v>174</v>
      </c>
      <c r="C13" s="62">
        <v>104</v>
      </c>
      <c r="D13" s="63" t="s">
        <v>175</v>
      </c>
      <c r="E13" s="63">
        <v>244</v>
      </c>
      <c r="F13" s="23">
        <v>0</v>
      </c>
      <c r="G13" s="23">
        <v>0</v>
      </c>
    </row>
    <row r="14" spans="1:7" ht="31.5">
      <c r="A14" s="42"/>
      <c r="B14" s="20" t="s">
        <v>72</v>
      </c>
      <c r="C14" s="65">
        <v>104</v>
      </c>
      <c r="D14" s="66" t="s">
        <v>71</v>
      </c>
      <c r="E14" s="67"/>
      <c r="F14" s="8">
        <f>SUM(F15)</f>
        <v>4586.5</v>
      </c>
      <c r="G14" s="8">
        <f>SUM(G15)</f>
        <v>4576.2</v>
      </c>
    </row>
    <row r="15" spans="1:7" s="5" customFormat="1" ht="31.5">
      <c r="A15" s="44"/>
      <c r="B15" s="68" t="s">
        <v>10</v>
      </c>
      <c r="C15" s="65">
        <v>104</v>
      </c>
      <c r="D15" s="66" t="s">
        <v>22</v>
      </c>
      <c r="E15" s="66"/>
      <c r="F15" s="8">
        <f>SUM(F16+F21+F23+F25+F27+F29+F31+F33)</f>
        <v>4586.5</v>
      </c>
      <c r="G15" s="8">
        <f>SUM(G16+G21+G23+G25+G27+G29+G31+G33)</f>
        <v>4576.2</v>
      </c>
    </row>
    <row r="16" spans="1:7" s="52" customFormat="1" ht="63">
      <c r="A16" s="51"/>
      <c r="B16" s="39" t="s">
        <v>17</v>
      </c>
      <c r="C16" s="69">
        <v>104</v>
      </c>
      <c r="D16" s="70" t="s">
        <v>23</v>
      </c>
      <c r="E16" s="70"/>
      <c r="F16" s="47">
        <f>+F17+F18+F19+F20</f>
        <v>3124.4999999999995</v>
      </c>
      <c r="G16" s="47">
        <f>+G17+G18+G19+G20</f>
        <v>3114.2</v>
      </c>
    </row>
    <row r="17" spans="1:7" ht="15.75">
      <c r="A17" s="42"/>
      <c r="B17" s="33" t="s">
        <v>34</v>
      </c>
      <c r="C17" s="71">
        <v>104</v>
      </c>
      <c r="D17" s="67" t="s">
        <v>23</v>
      </c>
      <c r="E17" s="67">
        <v>121</v>
      </c>
      <c r="F17" s="11">
        <v>2205.6</v>
      </c>
      <c r="G17" s="11">
        <v>2205.6</v>
      </c>
    </row>
    <row r="18" spans="1:7" ht="31.5">
      <c r="A18" s="42"/>
      <c r="B18" s="33" t="s">
        <v>35</v>
      </c>
      <c r="C18" s="71">
        <v>104</v>
      </c>
      <c r="D18" s="67" t="s">
        <v>23</v>
      </c>
      <c r="E18" s="67">
        <v>122</v>
      </c>
      <c r="F18" s="11">
        <v>75.7</v>
      </c>
      <c r="G18" s="11">
        <v>75.7</v>
      </c>
    </row>
    <row r="19" spans="1:7" ht="31.5">
      <c r="A19" s="42"/>
      <c r="B19" s="33" t="s">
        <v>36</v>
      </c>
      <c r="C19" s="71">
        <v>104</v>
      </c>
      <c r="D19" s="67" t="s">
        <v>23</v>
      </c>
      <c r="E19" s="67">
        <v>244</v>
      </c>
      <c r="F19" s="11">
        <v>840.1</v>
      </c>
      <c r="G19" s="11">
        <v>832.9</v>
      </c>
    </row>
    <row r="20" spans="1:7" s="49" customFormat="1" ht="15.75">
      <c r="A20" s="48"/>
      <c r="B20" s="33" t="s">
        <v>183</v>
      </c>
      <c r="C20" s="71">
        <v>104</v>
      </c>
      <c r="D20" s="67" t="s">
        <v>23</v>
      </c>
      <c r="E20" s="67">
        <v>852</v>
      </c>
      <c r="F20" s="11">
        <v>3.1</v>
      </c>
      <c r="G20" s="11">
        <v>0</v>
      </c>
    </row>
    <row r="21" spans="1:7" ht="63">
      <c r="A21" s="42"/>
      <c r="B21" s="39" t="s">
        <v>38</v>
      </c>
      <c r="C21" s="69">
        <v>104</v>
      </c>
      <c r="D21" s="70" t="s">
        <v>37</v>
      </c>
      <c r="E21" s="70"/>
      <c r="F21" s="47">
        <f>+F22</f>
        <v>307</v>
      </c>
      <c r="G21" s="47">
        <f>+G22</f>
        <v>307</v>
      </c>
    </row>
    <row r="22" spans="1:7" s="49" customFormat="1" ht="15.75">
      <c r="A22" s="48"/>
      <c r="B22" s="33" t="s">
        <v>34</v>
      </c>
      <c r="C22" s="71">
        <v>104</v>
      </c>
      <c r="D22" s="67" t="s">
        <v>37</v>
      </c>
      <c r="E22" s="67">
        <v>121</v>
      </c>
      <c r="F22" s="11">
        <v>307</v>
      </c>
      <c r="G22" s="11">
        <v>307</v>
      </c>
    </row>
    <row r="23" spans="1:7" ht="63">
      <c r="A23" s="42"/>
      <c r="B23" s="39" t="s">
        <v>11</v>
      </c>
      <c r="C23" s="69">
        <v>104</v>
      </c>
      <c r="D23" s="70" t="s">
        <v>24</v>
      </c>
      <c r="E23" s="70"/>
      <c r="F23" s="47">
        <f>+F24</f>
        <v>695.9</v>
      </c>
      <c r="G23" s="47">
        <f>+G24</f>
        <v>695.9</v>
      </c>
    </row>
    <row r="24" spans="1:7" s="49" customFormat="1" ht="15.75">
      <c r="A24" s="48"/>
      <c r="B24" s="33" t="s">
        <v>34</v>
      </c>
      <c r="C24" s="71">
        <v>104</v>
      </c>
      <c r="D24" s="67" t="s">
        <v>24</v>
      </c>
      <c r="E24" s="72">
        <v>121</v>
      </c>
      <c r="F24" s="11">
        <v>695.9</v>
      </c>
      <c r="G24" s="11">
        <v>695.9</v>
      </c>
    </row>
    <row r="25" spans="1:7" ht="94.5">
      <c r="A25" s="42"/>
      <c r="B25" s="50" t="s">
        <v>42</v>
      </c>
      <c r="C25" s="69">
        <v>104</v>
      </c>
      <c r="D25" s="70" t="s">
        <v>41</v>
      </c>
      <c r="E25" s="73"/>
      <c r="F25" s="47">
        <f>+F26</f>
        <v>15.6</v>
      </c>
      <c r="G25" s="47">
        <f>+G26</f>
        <v>15.6</v>
      </c>
    </row>
    <row r="26" spans="1:7" s="49" customFormat="1" ht="15.75">
      <c r="A26" s="48"/>
      <c r="B26" s="35" t="s">
        <v>40</v>
      </c>
      <c r="C26" s="71">
        <v>104</v>
      </c>
      <c r="D26" s="67" t="s">
        <v>41</v>
      </c>
      <c r="E26" s="72">
        <v>540</v>
      </c>
      <c r="F26" s="11">
        <v>15.6</v>
      </c>
      <c r="G26" s="11">
        <v>15.6</v>
      </c>
    </row>
    <row r="27" spans="1:7" ht="94.5">
      <c r="A27" s="42"/>
      <c r="B27" s="50" t="s">
        <v>43</v>
      </c>
      <c r="C27" s="69">
        <v>104</v>
      </c>
      <c r="D27" s="70" t="s">
        <v>44</v>
      </c>
      <c r="E27" s="73"/>
      <c r="F27" s="47">
        <f>+F28</f>
        <v>2</v>
      </c>
      <c r="G27" s="47">
        <f>+G28</f>
        <v>2</v>
      </c>
    </row>
    <row r="28" spans="1:7" s="49" customFormat="1" ht="15.75">
      <c r="A28" s="48"/>
      <c r="B28" s="35" t="s">
        <v>40</v>
      </c>
      <c r="C28" s="71">
        <v>104</v>
      </c>
      <c r="D28" s="67" t="s">
        <v>44</v>
      </c>
      <c r="E28" s="72">
        <v>540</v>
      </c>
      <c r="F28" s="11">
        <v>2</v>
      </c>
      <c r="G28" s="11">
        <v>2</v>
      </c>
    </row>
    <row r="29" spans="1:7" ht="78.75">
      <c r="A29" s="42"/>
      <c r="B29" s="50" t="s">
        <v>141</v>
      </c>
      <c r="C29" s="69">
        <v>104</v>
      </c>
      <c r="D29" s="70" t="s">
        <v>142</v>
      </c>
      <c r="E29" s="73"/>
      <c r="F29" s="47">
        <f>+F30</f>
        <v>10.4</v>
      </c>
      <c r="G29" s="47">
        <f>+G30</f>
        <v>10.4</v>
      </c>
    </row>
    <row r="30" spans="1:7" s="49" customFormat="1" ht="15.75">
      <c r="A30" s="48"/>
      <c r="B30" s="35" t="s">
        <v>40</v>
      </c>
      <c r="C30" s="71">
        <v>104</v>
      </c>
      <c r="D30" s="67" t="s">
        <v>142</v>
      </c>
      <c r="E30" s="72">
        <v>540</v>
      </c>
      <c r="F30" s="11">
        <v>10.4</v>
      </c>
      <c r="G30" s="11">
        <v>10.4</v>
      </c>
    </row>
    <row r="31" spans="1:7" ht="63">
      <c r="A31" s="42"/>
      <c r="B31" s="50" t="s">
        <v>143</v>
      </c>
      <c r="C31" s="69">
        <v>104</v>
      </c>
      <c r="D31" s="70" t="s">
        <v>144</v>
      </c>
      <c r="E31" s="73"/>
      <c r="F31" s="47">
        <f>+F32</f>
        <v>3</v>
      </c>
      <c r="G31" s="47">
        <f>+G32</f>
        <v>3</v>
      </c>
    </row>
    <row r="32" spans="1:7" s="49" customFormat="1" ht="15.75">
      <c r="A32" s="48"/>
      <c r="B32" s="35" t="s">
        <v>40</v>
      </c>
      <c r="C32" s="71">
        <v>104</v>
      </c>
      <c r="D32" s="67" t="s">
        <v>144</v>
      </c>
      <c r="E32" s="72">
        <v>540</v>
      </c>
      <c r="F32" s="11">
        <v>3</v>
      </c>
      <c r="G32" s="11">
        <v>3</v>
      </c>
    </row>
    <row r="33" spans="1:7" ht="94.5">
      <c r="A33" s="42"/>
      <c r="B33" s="50" t="s">
        <v>21</v>
      </c>
      <c r="C33" s="69">
        <v>104</v>
      </c>
      <c r="D33" s="70" t="s">
        <v>27</v>
      </c>
      <c r="E33" s="73"/>
      <c r="F33" s="47">
        <f>+F34+F35</f>
        <v>428.1</v>
      </c>
      <c r="G33" s="47">
        <f>+G34+G35</f>
        <v>428.1</v>
      </c>
    </row>
    <row r="34" spans="1:7" ht="15.75">
      <c r="A34" s="42"/>
      <c r="B34" s="33" t="s">
        <v>34</v>
      </c>
      <c r="C34" s="71">
        <v>104</v>
      </c>
      <c r="D34" s="67" t="s">
        <v>27</v>
      </c>
      <c r="E34" s="72">
        <v>121</v>
      </c>
      <c r="F34" s="11">
        <v>393.1</v>
      </c>
      <c r="G34" s="11">
        <v>393.1</v>
      </c>
    </row>
    <row r="35" spans="1:7" s="5" customFormat="1" ht="31.5">
      <c r="A35" s="44"/>
      <c r="B35" s="27" t="s">
        <v>1</v>
      </c>
      <c r="C35" s="71">
        <v>104</v>
      </c>
      <c r="D35" s="67" t="s">
        <v>27</v>
      </c>
      <c r="E35" s="67">
        <v>244</v>
      </c>
      <c r="F35" s="11">
        <v>35</v>
      </c>
      <c r="G35" s="11">
        <v>35</v>
      </c>
    </row>
    <row r="36" spans="1:7" ht="47.25">
      <c r="A36" s="42"/>
      <c r="B36" s="32" t="s">
        <v>39</v>
      </c>
      <c r="C36" s="65">
        <v>106</v>
      </c>
      <c r="D36" s="66"/>
      <c r="E36" s="74"/>
      <c r="F36" s="8">
        <f>+F37</f>
        <v>225.79999999999998</v>
      </c>
      <c r="G36" s="8">
        <f>+G37</f>
        <v>225.79999999999998</v>
      </c>
    </row>
    <row r="37" spans="1:7" s="52" customFormat="1" ht="31.5">
      <c r="A37" s="51"/>
      <c r="B37" s="53" t="s">
        <v>72</v>
      </c>
      <c r="C37" s="71">
        <v>106</v>
      </c>
      <c r="D37" s="67" t="s">
        <v>71</v>
      </c>
      <c r="E37" s="72"/>
      <c r="F37" s="11">
        <f>+F38</f>
        <v>225.79999999999998</v>
      </c>
      <c r="G37" s="11">
        <f>+G38</f>
        <v>225.79999999999998</v>
      </c>
    </row>
    <row r="38" spans="1:7" s="49" customFormat="1" ht="31.5">
      <c r="A38" s="48"/>
      <c r="B38" s="40" t="s">
        <v>10</v>
      </c>
      <c r="C38" s="69">
        <v>106</v>
      </c>
      <c r="D38" s="70" t="s">
        <v>22</v>
      </c>
      <c r="E38" s="73"/>
      <c r="F38" s="47">
        <f>+F39+F41</f>
        <v>225.79999999999998</v>
      </c>
      <c r="G38" s="47">
        <f>+G39+G41</f>
        <v>225.79999999999998</v>
      </c>
    </row>
    <row r="39" spans="1:7" ht="78.75">
      <c r="A39" s="42"/>
      <c r="B39" s="39" t="s">
        <v>19</v>
      </c>
      <c r="C39" s="69">
        <v>106</v>
      </c>
      <c r="D39" s="70" t="s">
        <v>25</v>
      </c>
      <c r="E39" s="73"/>
      <c r="F39" s="47">
        <f>+F40</f>
        <v>31.1</v>
      </c>
      <c r="G39" s="47">
        <f>+G40</f>
        <v>31.1</v>
      </c>
    </row>
    <row r="40" spans="1:7" s="49" customFormat="1" ht="15.75">
      <c r="A40" s="48"/>
      <c r="B40" s="35" t="s">
        <v>40</v>
      </c>
      <c r="C40" s="71">
        <v>106</v>
      </c>
      <c r="D40" s="67" t="s">
        <v>25</v>
      </c>
      <c r="E40" s="72">
        <v>540</v>
      </c>
      <c r="F40" s="11">
        <v>31.1</v>
      </c>
      <c r="G40" s="11">
        <v>31.1</v>
      </c>
    </row>
    <row r="41" spans="1:7" ht="63">
      <c r="A41" s="42"/>
      <c r="B41" s="39" t="s">
        <v>20</v>
      </c>
      <c r="C41" s="69">
        <v>106</v>
      </c>
      <c r="D41" s="70" t="s">
        <v>26</v>
      </c>
      <c r="E41" s="73"/>
      <c r="F41" s="47">
        <f>+F42</f>
        <v>194.7</v>
      </c>
      <c r="G41" s="47">
        <f>+G42</f>
        <v>194.7</v>
      </c>
    </row>
    <row r="42" spans="1:7" s="24" customFormat="1" ht="15.75">
      <c r="A42" s="43"/>
      <c r="B42" s="30" t="s">
        <v>40</v>
      </c>
      <c r="C42" s="71">
        <v>106</v>
      </c>
      <c r="D42" s="67" t="s">
        <v>26</v>
      </c>
      <c r="E42" s="72">
        <v>540</v>
      </c>
      <c r="F42" s="11">
        <v>194.7</v>
      </c>
      <c r="G42" s="11">
        <v>194.7</v>
      </c>
    </row>
    <row r="43" spans="1:7" s="24" customFormat="1" ht="15.75">
      <c r="A43" s="43"/>
      <c r="B43" s="36" t="s">
        <v>184</v>
      </c>
      <c r="C43" s="75">
        <v>107</v>
      </c>
      <c r="D43" s="63"/>
      <c r="E43" s="76"/>
      <c r="F43" s="25">
        <f aca="true" t="shared" si="0" ref="F43:G46">+F44</f>
        <v>123.1</v>
      </c>
      <c r="G43" s="25">
        <f t="shared" si="0"/>
        <v>123.1</v>
      </c>
    </row>
    <row r="44" spans="1:7" s="24" customFormat="1" ht="31.5">
      <c r="A44" s="43"/>
      <c r="B44" s="28" t="s">
        <v>72</v>
      </c>
      <c r="C44" s="62">
        <v>107</v>
      </c>
      <c r="D44" s="63" t="s">
        <v>71</v>
      </c>
      <c r="E44" s="76"/>
      <c r="F44" s="23">
        <f t="shared" si="0"/>
        <v>123.1</v>
      </c>
      <c r="G44" s="23">
        <f t="shared" si="0"/>
        <v>123.1</v>
      </c>
    </row>
    <row r="45" spans="1:7" s="24" customFormat="1" ht="31.5">
      <c r="A45" s="43"/>
      <c r="B45" s="57" t="s">
        <v>9</v>
      </c>
      <c r="C45" s="77">
        <v>107</v>
      </c>
      <c r="D45" s="78" t="s">
        <v>28</v>
      </c>
      <c r="E45" s="79"/>
      <c r="F45" s="54">
        <f t="shared" si="0"/>
        <v>123.1</v>
      </c>
      <c r="G45" s="54">
        <f t="shared" si="0"/>
        <v>123.1</v>
      </c>
    </row>
    <row r="46" spans="1:7" s="24" customFormat="1" ht="63">
      <c r="A46" s="43"/>
      <c r="B46" s="30" t="s">
        <v>80</v>
      </c>
      <c r="C46" s="62">
        <v>107</v>
      </c>
      <c r="D46" s="63" t="s">
        <v>81</v>
      </c>
      <c r="E46" s="76"/>
      <c r="F46" s="23">
        <f t="shared" si="0"/>
        <v>123.1</v>
      </c>
      <c r="G46" s="23">
        <f t="shared" si="0"/>
        <v>123.1</v>
      </c>
    </row>
    <row r="47" spans="1:7" ht="31.5">
      <c r="A47" s="42"/>
      <c r="B47" s="27" t="s">
        <v>1</v>
      </c>
      <c r="C47" s="62">
        <v>107</v>
      </c>
      <c r="D47" s="63" t="s">
        <v>81</v>
      </c>
      <c r="E47" s="76">
        <v>244</v>
      </c>
      <c r="F47" s="23">
        <v>123.1</v>
      </c>
      <c r="G47" s="23">
        <v>123.1</v>
      </c>
    </row>
    <row r="48" spans="1:7" ht="15.75">
      <c r="A48" s="42"/>
      <c r="B48" s="36" t="s">
        <v>2</v>
      </c>
      <c r="C48" s="65">
        <v>111</v>
      </c>
      <c r="D48" s="67"/>
      <c r="E48" s="72"/>
      <c r="F48" s="8">
        <f aca="true" t="shared" si="1" ref="F48:G51">+F49</f>
        <v>30</v>
      </c>
      <c r="G48" s="8">
        <f t="shared" si="1"/>
        <v>0</v>
      </c>
    </row>
    <row r="49" spans="1:7" ht="31.5">
      <c r="A49" s="42"/>
      <c r="B49" s="53" t="s">
        <v>72</v>
      </c>
      <c r="C49" s="71">
        <v>111</v>
      </c>
      <c r="D49" s="67" t="s">
        <v>71</v>
      </c>
      <c r="E49" s="72"/>
      <c r="F49" s="11">
        <f t="shared" si="1"/>
        <v>30</v>
      </c>
      <c r="G49" s="11">
        <f t="shared" si="1"/>
        <v>0</v>
      </c>
    </row>
    <row r="50" spans="1:7" ht="31.5">
      <c r="A50" s="42"/>
      <c r="B50" s="58" t="s">
        <v>9</v>
      </c>
      <c r="C50" s="69">
        <v>111</v>
      </c>
      <c r="D50" s="70" t="s">
        <v>28</v>
      </c>
      <c r="E50" s="73"/>
      <c r="F50" s="47">
        <f t="shared" si="1"/>
        <v>30</v>
      </c>
      <c r="G50" s="47">
        <f t="shared" si="1"/>
        <v>0</v>
      </c>
    </row>
    <row r="51" spans="1:7" ht="49.5" customHeight="1">
      <c r="A51" s="42"/>
      <c r="B51" s="26" t="s">
        <v>12</v>
      </c>
      <c r="C51" s="71">
        <v>111</v>
      </c>
      <c r="D51" s="67" t="s">
        <v>29</v>
      </c>
      <c r="E51" s="72"/>
      <c r="F51" s="11">
        <f t="shared" si="1"/>
        <v>30</v>
      </c>
      <c r="G51" s="11">
        <f t="shared" si="1"/>
        <v>0</v>
      </c>
    </row>
    <row r="52" spans="1:7" ht="15.75">
      <c r="A52" s="42"/>
      <c r="B52" s="27" t="s">
        <v>18</v>
      </c>
      <c r="C52" s="71">
        <v>111</v>
      </c>
      <c r="D52" s="67" t="s">
        <v>29</v>
      </c>
      <c r="E52" s="80" t="s">
        <v>185</v>
      </c>
      <c r="F52" s="11">
        <v>30</v>
      </c>
      <c r="G52" s="11">
        <v>0</v>
      </c>
    </row>
    <row r="53" spans="1:7" ht="15.75">
      <c r="A53" s="42"/>
      <c r="B53" s="15" t="s">
        <v>0</v>
      </c>
      <c r="C53" s="65">
        <v>113</v>
      </c>
      <c r="D53" s="67"/>
      <c r="E53" s="67"/>
      <c r="F53" s="8">
        <f>+F54</f>
        <v>797.3000000000001</v>
      </c>
      <c r="G53" s="8">
        <f>+G54</f>
        <v>797.3000000000001</v>
      </c>
    </row>
    <row r="54" spans="1:7" ht="31.5">
      <c r="A54" s="42"/>
      <c r="B54" s="53" t="s">
        <v>72</v>
      </c>
      <c r="C54" s="71">
        <v>113</v>
      </c>
      <c r="D54" s="67" t="s">
        <v>71</v>
      </c>
      <c r="E54" s="67"/>
      <c r="F54" s="11">
        <f>+F55</f>
        <v>797.3000000000001</v>
      </c>
      <c r="G54" s="11">
        <f>+G55</f>
        <v>797.3000000000001</v>
      </c>
    </row>
    <row r="55" spans="1:7" ht="31.5">
      <c r="A55" s="42"/>
      <c r="B55" s="58" t="s">
        <v>9</v>
      </c>
      <c r="C55" s="69">
        <v>113</v>
      </c>
      <c r="D55" s="70" t="s">
        <v>28</v>
      </c>
      <c r="E55" s="70"/>
      <c r="F55" s="47">
        <f>+F56+F58+F60</f>
        <v>797.3000000000001</v>
      </c>
      <c r="G55" s="47">
        <f>+G56+G58+G60</f>
        <v>797.3000000000001</v>
      </c>
    </row>
    <row r="56" spans="1:7" ht="64.5" customHeight="1">
      <c r="A56" s="42"/>
      <c r="B56" s="27" t="s">
        <v>13</v>
      </c>
      <c r="C56" s="81">
        <v>113</v>
      </c>
      <c r="D56" s="67" t="s">
        <v>204</v>
      </c>
      <c r="E56" s="67"/>
      <c r="F56" s="11">
        <f>+F57</f>
        <v>125.7</v>
      </c>
      <c r="G56" s="11">
        <f>+G57</f>
        <v>125.7</v>
      </c>
    </row>
    <row r="57" spans="1:7" ht="31.5">
      <c r="A57" s="42"/>
      <c r="B57" s="27" t="s">
        <v>1</v>
      </c>
      <c r="C57" s="81">
        <v>113</v>
      </c>
      <c r="D57" s="67" t="s">
        <v>204</v>
      </c>
      <c r="E57" s="67">
        <v>244</v>
      </c>
      <c r="F57" s="11">
        <v>125.7</v>
      </c>
      <c r="G57" s="11">
        <v>125.7</v>
      </c>
    </row>
    <row r="58" spans="1:7" ht="63">
      <c r="A58" s="42"/>
      <c r="B58" s="26" t="s">
        <v>14</v>
      </c>
      <c r="C58" s="81">
        <v>113</v>
      </c>
      <c r="D58" s="67" t="s">
        <v>30</v>
      </c>
      <c r="E58" s="67"/>
      <c r="F58" s="11">
        <f>+F59</f>
        <v>0</v>
      </c>
      <c r="G58" s="11">
        <f>+G59</f>
        <v>0</v>
      </c>
    </row>
    <row r="59" spans="1:7" ht="31.5">
      <c r="A59" s="42"/>
      <c r="B59" s="27" t="s">
        <v>1</v>
      </c>
      <c r="C59" s="81">
        <v>113</v>
      </c>
      <c r="D59" s="67" t="s">
        <v>30</v>
      </c>
      <c r="E59" s="67">
        <v>244</v>
      </c>
      <c r="F59" s="11">
        <v>0</v>
      </c>
      <c r="G59" s="11">
        <v>0</v>
      </c>
    </row>
    <row r="60" spans="1:7" ht="47.25">
      <c r="A60" s="42"/>
      <c r="B60" s="27" t="s">
        <v>15</v>
      </c>
      <c r="C60" s="81">
        <v>113</v>
      </c>
      <c r="D60" s="67" t="s">
        <v>31</v>
      </c>
      <c r="E60" s="67"/>
      <c r="F60" s="11">
        <f>+F61+F62</f>
        <v>671.6</v>
      </c>
      <c r="G60" s="11">
        <f>+G61+G62</f>
        <v>671.6</v>
      </c>
    </row>
    <row r="61" spans="1:7" ht="31.5">
      <c r="A61" s="42"/>
      <c r="B61" s="29" t="s">
        <v>1</v>
      </c>
      <c r="C61" s="81">
        <v>113</v>
      </c>
      <c r="D61" s="67" t="s">
        <v>31</v>
      </c>
      <c r="E61" s="67">
        <v>244</v>
      </c>
      <c r="F61" s="11">
        <v>668.6</v>
      </c>
      <c r="G61" s="11">
        <v>668.6</v>
      </c>
    </row>
    <row r="62" spans="1:7" ht="15.75">
      <c r="A62" s="42"/>
      <c r="B62" s="33" t="s">
        <v>183</v>
      </c>
      <c r="C62" s="81">
        <v>113</v>
      </c>
      <c r="D62" s="67" t="s">
        <v>31</v>
      </c>
      <c r="E62" s="67">
        <v>852</v>
      </c>
      <c r="F62" s="11">
        <v>3</v>
      </c>
      <c r="G62" s="11">
        <v>3</v>
      </c>
    </row>
    <row r="63" spans="1:7" ht="15.75">
      <c r="A63" s="42"/>
      <c r="B63" s="22" t="s">
        <v>45</v>
      </c>
      <c r="C63" s="19">
        <v>200</v>
      </c>
      <c r="D63" s="9"/>
      <c r="E63" s="9"/>
      <c r="F63" s="8">
        <f aca="true" t="shared" si="2" ref="F63:G66">+F64</f>
        <v>98.9</v>
      </c>
      <c r="G63" s="8">
        <f t="shared" si="2"/>
        <v>98.9</v>
      </c>
    </row>
    <row r="64" spans="1:7" ht="15.75">
      <c r="A64" s="42"/>
      <c r="B64" s="22" t="s">
        <v>46</v>
      </c>
      <c r="C64" s="82">
        <v>203</v>
      </c>
      <c r="D64" s="67"/>
      <c r="E64" s="67"/>
      <c r="F64" s="8">
        <f t="shared" si="2"/>
        <v>98.9</v>
      </c>
      <c r="G64" s="8">
        <f t="shared" si="2"/>
        <v>98.9</v>
      </c>
    </row>
    <row r="65" spans="1:7" ht="31.5">
      <c r="A65" s="42"/>
      <c r="B65" s="53" t="s">
        <v>72</v>
      </c>
      <c r="C65" s="81">
        <v>203</v>
      </c>
      <c r="D65" s="67" t="s">
        <v>71</v>
      </c>
      <c r="E65" s="67"/>
      <c r="F65" s="11">
        <f t="shared" si="2"/>
        <v>98.9</v>
      </c>
      <c r="G65" s="11">
        <f t="shared" si="2"/>
        <v>98.9</v>
      </c>
    </row>
    <row r="66" spans="1:7" ht="31.5">
      <c r="A66" s="42"/>
      <c r="B66" s="59" t="s">
        <v>47</v>
      </c>
      <c r="C66" s="83">
        <v>203</v>
      </c>
      <c r="D66" s="70" t="s">
        <v>28</v>
      </c>
      <c r="E66" s="70"/>
      <c r="F66" s="47">
        <f t="shared" si="2"/>
        <v>98.9</v>
      </c>
      <c r="G66" s="47">
        <f t="shared" si="2"/>
        <v>98.9</v>
      </c>
    </row>
    <row r="67" spans="1:7" ht="62.25" customHeight="1">
      <c r="A67" s="42"/>
      <c r="B67" s="27" t="s">
        <v>48</v>
      </c>
      <c r="C67" s="81">
        <v>203</v>
      </c>
      <c r="D67" s="67" t="s">
        <v>49</v>
      </c>
      <c r="E67" s="67"/>
      <c r="F67" s="11">
        <f>+F68+F69</f>
        <v>98.9</v>
      </c>
      <c r="G67" s="11">
        <f>+G68+G69</f>
        <v>98.9</v>
      </c>
    </row>
    <row r="68" spans="1:7" ht="15.75">
      <c r="A68" s="42"/>
      <c r="B68" s="33" t="s">
        <v>34</v>
      </c>
      <c r="C68" s="81">
        <v>203</v>
      </c>
      <c r="D68" s="67" t="s">
        <v>49</v>
      </c>
      <c r="E68" s="67">
        <v>121</v>
      </c>
      <c r="F68" s="11">
        <v>91.4</v>
      </c>
      <c r="G68" s="11">
        <v>91.4</v>
      </c>
    </row>
    <row r="69" spans="1:7" ht="31.5">
      <c r="A69" s="42"/>
      <c r="B69" s="27" t="s">
        <v>1</v>
      </c>
      <c r="C69" s="81">
        <v>203</v>
      </c>
      <c r="D69" s="67" t="s">
        <v>49</v>
      </c>
      <c r="E69" s="67">
        <v>244</v>
      </c>
      <c r="F69" s="11">
        <v>7.5</v>
      </c>
      <c r="G69" s="11">
        <v>7.5</v>
      </c>
    </row>
    <row r="70" spans="1:7" ht="31.5">
      <c r="A70" s="42"/>
      <c r="B70" s="15" t="s">
        <v>50</v>
      </c>
      <c r="C70" s="19">
        <v>300</v>
      </c>
      <c r="D70" s="9"/>
      <c r="E70" s="9"/>
      <c r="F70" s="8">
        <f>+F71+F76</f>
        <v>4.8</v>
      </c>
      <c r="G70" s="8">
        <f>+G71+G76</f>
        <v>4.8</v>
      </c>
    </row>
    <row r="71" spans="1:7" ht="47.25">
      <c r="A71" s="42"/>
      <c r="B71" s="15" t="s">
        <v>53</v>
      </c>
      <c r="C71" s="65">
        <v>309</v>
      </c>
      <c r="D71" s="67"/>
      <c r="E71" s="67"/>
      <c r="F71" s="8">
        <f aca="true" t="shared" si="3" ref="F71:G74">+F72</f>
        <v>0</v>
      </c>
      <c r="G71" s="8">
        <f t="shared" si="3"/>
        <v>0</v>
      </c>
    </row>
    <row r="72" spans="1:7" ht="31.5">
      <c r="A72" s="42"/>
      <c r="B72" s="53" t="s">
        <v>72</v>
      </c>
      <c r="C72" s="81">
        <v>309</v>
      </c>
      <c r="D72" s="67" t="s">
        <v>71</v>
      </c>
      <c r="E72" s="67"/>
      <c r="F72" s="84">
        <f t="shared" si="3"/>
        <v>0</v>
      </c>
      <c r="G72" s="84">
        <f t="shared" si="3"/>
        <v>0</v>
      </c>
    </row>
    <row r="73" spans="1:7" ht="31.5">
      <c r="A73" s="42"/>
      <c r="B73" s="50" t="s">
        <v>47</v>
      </c>
      <c r="C73" s="69">
        <v>309</v>
      </c>
      <c r="D73" s="70" t="s">
        <v>28</v>
      </c>
      <c r="E73" s="70"/>
      <c r="F73" s="85">
        <f t="shared" si="3"/>
        <v>0</v>
      </c>
      <c r="G73" s="85">
        <f t="shared" si="3"/>
        <v>0</v>
      </c>
    </row>
    <row r="74" spans="1:7" ht="63.75" customHeight="1">
      <c r="A74" s="42"/>
      <c r="B74" s="34" t="s">
        <v>54</v>
      </c>
      <c r="C74" s="71">
        <v>309</v>
      </c>
      <c r="D74" s="67" t="s">
        <v>55</v>
      </c>
      <c r="E74" s="67"/>
      <c r="F74" s="11">
        <f t="shared" si="3"/>
        <v>0</v>
      </c>
      <c r="G74" s="11">
        <f t="shared" si="3"/>
        <v>0</v>
      </c>
    </row>
    <row r="75" spans="1:7" ht="31.5">
      <c r="A75" s="42"/>
      <c r="B75" s="27" t="s">
        <v>1</v>
      </c>
      <c r="C75" s="71">
        <v>309</v>
      </c>
      <c r="D75" s="67" t="s">
        <v>55</v>
      </c>
      <c r="E75" s="67">
        <v>244</v>
      </c>
      <c r="F75" s="11">
        <v>0</v>
      </c>
      <c r="G75" s="11">
        <v>0</v>
      </c>
    </row>
    <row r="76" spans="1:7" ht="15.75">
      <c r="A76" s="42"/>
      <c r="B76" s="15" t="s">
        <v>56</v>
      </c>
      <c r="C76" s="65">
        <v>310</v>
      </c>
      <c r="D76" s="67"/>
      <c r="E76" s="10"/>
      <c r="F76" s="8">
        <f aca="true" t="shared" si="4" ref="F76:G79">+F77</f>
        <v>4.8</v>
      </c>
      <c r="G76" s="8">
        <f t="shared" si="4"/>
        <v>4.8</v>
      </c>
    </row>
    <row r="77" spans="1:7" ht="31.5">
      <c r="A77" s="42"/>
      <c r="B77" s="53" t="s">
        <v>72</v>
      </c>
      <c r="C77" s="81">
        <v>310</v>
      </c>
      <c r="D77" s="67" t="s">
        <v>71</v>
      </c>
      <c r="E77" s="10"/>
      <c r="F77" s="11">
        <f t="shared" si="4"/>
        <v>4.8</v>
      </c>
      <c r="G77" s="11">
        <f t="shared" si="4"/>
        <v>4.8</v>
      </c>
    </row>
    <row r="78" spans="1:7" ht="31.5">
      <c r="A78" s="42"/>
      <c r="B78" s="50" t="s">
        <v>47</v>
      </c>
      <c r="C78" s="69">
        <v>310</v>
      </c>
      <c r="D78" s="70" t="s">
        <v>28</v>
      </c>
      <c r="E78" s="60"/>
      <c r="F78" s="47">
        <f t="shared" si="4"/>
        <v>4.8</v>
      </c>
      <c r="G78" s="47">
        <f t="shared" si="4"/>
        <v>4.8</v>
      </c>
    </row>
    <row r="79" spans="1:7" ht="63">
      <c r="A79" s="42"/>
      <c r="B79" s="34" t="s">
        <v>52</v>
      </c>
      <c r="C79" s="71">
        <v>310</v>
      </c>
      <c r="D79" s="67" t="s">
        <v>51</v>
      </c>
      <c r="E79" s="67"/>
      <c r="F79" s="11">
        <f t="shared" si="4"/>
        <v>4.8</v>
      </c>
      <c r="G79" s="11">
        <f t="shared" si="4"/>
        <v>4.8</v>
      </c>
    </row>
    <row r="80" spans="1:7" s="24" customFormat="1" ht="31.5">
      <c r="A80" s="43"/>
      <c r="B80" s="27" t="s">
        <v>1</v>
      </c>
      <c r="C80" s="71">
        <v>310</v>
      </c>
      <c r="D80" s="67" t="s">
        <v>51</v>
      </c>
      <c r="E80" s="67">
        <v>244</v>
      </c>
      <c r="F80" s="11">
        <v>4.8</v>
      </c>
      <c r="G80" s="11">
        <v>4.8</v>
      </c>
    </row>
    <row r="81" spans="1:7" s="24" customFormat="1" ht="15.75">
      <c r="A81" s="43"/>
      <c r="B81" s="15" t="s">
        <v>57</v>
      </c>
      <c r="C81" s="21">
        <v>400</v>
      </c>
      <c r="D81" s="67"/>
      <c r="E81" s="67"/>
      <c r="F81" s="8">
        <f>+F82+F94</f>
        <v>4604.700000000001</v>
      </c>
      <c r="G81" s="8">
        <f>+G82+G94</f>
        <v>4604.700000000001</v>
      </c>
    </row>
    <row r="82" spans="1:7" s="24" customFormat="1" ht="15.75">
      <c r="A82" s="43"/>
      <c r="B82" s="22" t="s">
        <v>58</v>
      </c>
      <c r="C82" s="75">
        <v>409</v>
      </c>
      <c r="D82" s="63"/>
      <c r="E82" s="63"/>
      <c r="F82" s="25">
        <f>+F83</f>
        <v>4346.1</v>
      </c>
      <c r="G82" s="25">
        <f>+G83</f>
        <v>4346.1</v>
      </c>
    </row>
    <row r="83" spans="1:7" s="24" customFormat="1" ht="31.5">
      <c r="A83" s="43"/>
      <c r="B83" s="61" t="s">
        <v>151</v>
      </c>
      <c r="C83" s="77">
        <v>409</v>
      </c>
      <c r="D83" s="78" t="s">
        <v>59</v>
      </c>
      <c r="E83" s="78"/>
      <c r="F83" s="54">
        <f>+F84+F86+F88+F90+F92</f>
        <v>4346.1</v>
      </c>
      <c r="G83" s="54">
        <f>+G84+G86+G88+G90+G92</f>
        <v>4346.1</v>
      </c>
    </row>
    <row r="84" spans="1:7" s="24" customFormat="1" ht="47.25">
      <c r="A84" s="43"/>
      <c r="B84" s="30" t="s">
        <v>60</v>
      </c>
      <c r="C84" s="62">
        <v>409</v>
      </c>
      <c r="D84" s="63" t="s">
        <v>62</v>
      </c>
      <c r="E84" s="63"/>
      <c r="F84" s="23">
        <f>+F85</f>
        <v>486.8</v>
      </c>
      <c r="G84" s="23">
        <f>+G85</f>
        <v>486.8</v>
      </c>
    </row>
    <row r="85" spans="1:7" s="24" customFormat="1" ht="31.5">
      <c r="A85" s="43"/>
      <c r="B85" s="29" t="s">
        <v>1</v>
      </c>
      <c r="C85" s="62">
        <v>409</v>
      </c>
      <c r="D85" s="63" t="s">
        <v>62</v>
      </c>
      <c r="E85" s="63">
        <v>244</v>
      </c>
      <c r="F85" s="23">
        <v>486.8</v>
      </c>
      <c r="G85" s="23">
        <v>486.8</v>
      </c>
    </row>
    <row r="86" spans="1:7" ht="63">
      <c r="A86" s="42"/>
      <c r="B86" s="31" t="s">
        <v>61</v>
      </c>
      <c r="C86" s="62">
        <v>409</v>
      </c>
      <c r="D86" s="63" t="s">
        <v>63</v>
      </c>
      <c r="E86" s="63"/>
      <c r="F86" s="23">
        <f>+F87</f>
        <v>1007.2</v>
      </c>
      <c r="G86" s="23">
        <f>+G87</f>
        <v>1007.2</v>
      </c>
    </row>
    <row r="87" spans="1:7" ht="31.5">
      <c r="A87" s="42"/>
      <c r="B87" s="29" t="s">
        <v>1</v>
      </c>
      <c r="C87" s="62">
        <v>409</v>
      </c>
      <c r="D87" s="63" t="s">
        <v>63</v>
      </c>
      <c r="E87" s="63">
        <v>244</v>
      </c>
      <c r="F87" s="23">
        <v>1007.2</v>
      </c>
      <c r="G87" s="23">
        <v>1007.2</v>
      </c>
    </row>
    <row r="88" spans="1:7" ht="53.25" customHeight="1">
      <c r="A88" s="42"/>
      <c r="B88" s="88" t="s">
        <v>193</v>
      </c>
      <c r="C88" s="86">
        <v>409</v>
      </c>
      <c r="D88" s="87" t="s">
        <v>194</v>
      </c>
      <c r="E88" s="63"/>
      <c r="F88" s="23">
        <f>+F89</f>
        <v>1308.6</v>
      </c>
      <c r="G88" s="23">
        <f>+G89</f>
        <v>1308.6</v>
      </c>
    </row>
    <row r="89" spans="1:7" ht="31.5">
      <c r="A89" s="42"/>
      <c r="B89" s="27" t="s">
        <v>1</v>
      </c>
      <c r="C89" s="86">
        <v>409</v>
      </c>
      <c r="D89" s="87" t="s">
        <v>194</v>
      </c>
      <c r="E89" s="63">
        <v>244</v>
      </c>
      <c r="F89" s="23">
        <v>1308.6</v>
      </c>
      <c r="G89" s="23">
        <v>1308.6</v>
      </c>
    </row>
    <row r="90" spans="1:7" ht="47.25">
      <c r="A90" s="42"/>
      <c r="B90" s="88" t="s">
        <v>195</v>
      </c>
      <c r="C90" s="86">
        <v>409</v>
      </c>
      <c r="D90" s="87" t="s">
        <v>196</v>
      </c>
      <c r="E90" s="63"/>
      <c r="F90" s="23">
        <f>+F91</f>
        <v>717</v>
      </c>
      <c r="G90" s="23">
        <f>+G91</f>
        <v>717</v>
      </c>
    </row>
    <row r="91" spans="1:7" ht="31.5">
      <c r="A91" s="42"/>
      <c r="B91" s="27" t="s">
        <v>1</v>
      </c>
      <c r="C91" s="86">
        <v>409</v>
      </c>
      <c r="D91" s="87" t="s">
        <v>196</v>
      </c>
      <c r="E91" s="63">
        <v>244</v>
      </c>
      <c r="F91" s="23">
        <v>717</v>
      </c>
      <c r="G91" s="23">
        <v>717</v>
      </c>
    </row>
    <row r="92" spans="1:7" ht="63">
      <c r="A92" s="42"/>
      <c r="B92" s="88" t="s">
        <v>197</v>
      </c>
      <c r="C92" s="86">
        <v>409</v>
      </c>
      <c r="D92" s="87" t="s">
        <v>198</v>
      </c>
      <c r="E92" s="63"/>
      <c r="F92" s="23">
        <f>+F93</f>
        <v>826.5</v>
      </c>
      <c r="G92" s="23">
        <f>+G93</f>
        <v>826.5</v>
      </c>
    </row>
    <row r="93" spans="1:7" ht="31.5">
      <c r="A93" s="42"/>
      <c r="B93" s="27" t="s">
        <v>1</v>
      </c>
      <c r="C93" s="86">
        <v>409</v>
      </c>
      <c r="D93" s="87" t="s">
        <v>198</v>
      </c>
      <c r="E93" s="63">
        <v>244</v>
      </c>
      <c r="F93" s="23">
        <v>826.5</v>
      </c>
      <c r="G93" s="23">
        <v>826.5</v>
      </c>
    </row>
    <row r="94" spans="1:7" ht="15.75">
      <c r="A94" s="42"/>
      <c r="B94" s="15" t="s">
        <v>64</v>
      </c>
      <c r="C94" s="65">
        <v>412</v>
      </c>
      <c r="D94" s="67"/>
      <c r="E94" s="67"/>
      <c r="F94" s="8">
        <f>+F95</f>
        <v>258.6</v>
      </c>
      <c r="G94" s="8">
        <f>+G95</f>
        <v>258.6</v>
      </c>
    </row>
    <row r="95" spans="1:7" ht="31.5">
      <c r="A95" s="42"/>
      <c r="B95" s="53" t="s">
        <v>72</v>
      </c>
      <c r="C95" s="71">
        <v>412</v>
      </c>
      <c r="D95" s="67" t="s">
        <v>71</v>
      </c>
      <c r="E95" s="67"/>
      <c r="F95" s="11">
        <f>+F96</f>
        <v>258.6</v>
      </c>
      <c r="G95" s="11">
        <f>+G96</f>
        <v>258.6</v>
      </c>
    </row>
    <row r="96" spans="1:7" s="24" customFormat="1" ht="31.5">
      <c r="A96" s="43"/>
      <c r="B96" s="50" t="s">
        <v>47</v>
      </c>
      <c r="C96" s="69">
        <v>412</v>
      </c>
      <c r="D96" s="70" t="s">
        <v>28</v>
      </c>
      <c r="E96" s="70"/>
      <c r="F96" s="47">
        <f>+F97+F99+F101</f>
        <v>258.6</v>
      </c>
      <c r="G96" s="47">
        <f>+G97+G99+G101</f>
        <v>258.6</v>
      </c>
    </row>
    <row r="97" spans="1:7" s="24" customFormat="1" ht="63">
      <c r="A97" s="43"/>
      <c r="B97" s="50" t="s">
        <v>66</v>
      </c>
      <c r="C97" s="69">
        <v>412</v>
      </c>
      <c r="D97" s="70" t="s">
        <v>65</v>
      </c>
      <c r="E97" s="70"/>
      <c r="F97" s="47">
        <f>+F98</f>
        <v>99.7</v>
      </c>
      <c r="G97" s="47">
        <f>+G98</f>
        <v>99.7</v>
      </c>
    </row>
    <row r="98" spans="1:7" s="24" customFormat="1" ht="31.5">
      <c r="A98" s="43"/>
      <c r="B98" s="27" t="s">
        <v>1</v>
      </c>
      <c r="C98" s="71">
        <v>412</v>
      </c>
      <c r="D98" s="67" t="s">
        <v>65</v>
      </c>
      <c r="E98" s="67">
        <v>244</v>
      </c>
      <c r="F98" s="11">
        <v>99.7</v>
      </c>
      <c r="G98" s="11">
        <v>99.7</v>
      </c>
    </row>
    <row r="99" spans="1:7" s="24" customFormat="1" ht="47.25">
      <c r="A99" s="43"/>
      <c r="B99" s="50" t="s">
        <v>67</v>
      </c>
      <c r="C99" s="69">
        <v>412</v>
      </c>
      <c r="D99" s="70" t="s">
        <v>69</v>
      </c>
      <c r="E99" s="70"/>
      <c r="F99" s="47">
        <f>+F100</f>
        <v>158.9</v>
      </c>
      <c r="G99" s="47">
        <f>+G100</f>
        <v>158.9</v>
      </c>
    </row>
    <row r="100" spans="1:7" s="24" customFormat="1" ht="31.5">
      <c r="A100" s="43"/>
      <c r="B100" s="27" t="s">
        <v>1</v>
      </c>
      <c r="C100" s="71">
        <v>412</v>
      </c>
      <c r="D100" s="67" t="s">
        <v>69</v>
      </c>
      <c r="E100" s="67">
        <v>244</v>
      </c>
      <c r="F100" s="11">
        <v>158.9</v>
      </c>
      <c r="G100" s="11">
        <v>158.9</v>
      </c>
    </row>
    <row r="101" spans="1:7" s="24" customFormat="1" ht="63">
      <c r="A101" s="43"/>
      <c r="B101" s="50" t="s">
        <v>68</v>
      </c>
      <c r="C101" s="69">
        <v>412</v>
      </c>
      <c r="D101" s="70" t="s">
        <v>70</v>
      </c>
      <c r="E101" s="70"/>
      <c r="F101" s="47">
        <f>+F102</f>
        <v>0</v>
      </c>
      <c r="G101" s="47">
        <f>+G102</f>
        <v>0</v>
      </c>
    </row>
    <row r="102" spans="1:7" s="24" customFormat="1" ht="31.5">
      <c r="A102" s="43"/>
      <c r="B102" s="27" t="s">
        <v>1</v>
      </c>
      <c r="C102" s="71">
        <v>412</v>
      </c>
      <c r="D102" s="67" t="s">
        <v>70</v>
      </c>
      <c r="E102" s="67">
        <v>244</v>
      </c>
      <c r="F102" s="11">
        <v>0</v>
      </c>
      <c r="G102" s="11">
        <v>0</v>
      </c>
    </row>
    <row r="103" spans="1:7" s="24" customFormat="1" ht="15.75">
      <c r="A103" s="43"/>
      <c r="B103" s="15" t="s">
        <v>82</v>
      </c>
      <c r="C103" s="21">
        <v>500</v>
      </c>
      <c r="D103" s="67"/>
      <c r="E103" s="67"/>
      <c r="F103" s="8">
        <f>+F104+F120+F143</f>
        <v>12793.9</v>
      </c>
      <c r="G103" s="8">
        <f>+G104+G120+G143</f>
        <v>8486.099999999999</v>
      </c>
    </row>
    <row r="104" spans="1:7" s="24" customFormat="1" ht="15.75">
      <c r="A104" s="43"/>
      <c r="B104" s="22" t="s">
        <v>74</v>
      </c>
      <c r="C104" s="75">
        <v>501</v>
      </c>
      <c r="D104" s="63"/>
      <c r="E104" s="63"/>
      <c r="F104" s="25">
        <f>+F105+F112+F116</f>
        <v>101.1</v>
      </c>
      <c r="G104" s="25">
        <f>+G105+G112+G116</f>
        <v>101.1</v>
      </c>
    </row>
    <row r="105" spans="1:7" s="24" customFormat="1" ht="47.25">
      <c r="A105" s="43"/>
      <c r="B105" s="22" t="s">
        <v>83</v>
      </c>
      <c r="C105" s="75">
        <v>501</v>
      </c>
      <c r="D105" s="64" t="s">
        <v>84</v>
      </c>
      <c r="E105" s="64"/>
      <c r="F105" s="25">
        <f>+F106+F109</f>
        <v>0</v>
      </c>
      <c r="G105" s="25">
        <f>+G106+G109</f>
        <v>0</v>
      </c>
    </row>
    <row r="106" spans="1:7" s="24" customFormat="1" ht="63">
      <c r="A106" s="43"/>
      <c r="B106" s="39" t="s">
        <v>98</v>
      </c>
      <c r="C106" s="77">
        <v>501</v>
      </c>
      <c r="D106" s="78" t="s">
        <v>99</v>
      </c>
      <c r="E106" s="64"/>
      <c r="F106" s="54">
        <f>+F107</f>
        <v>0</v>
      </c>
      <c r="G106" s="54">
        <f>+G107</f>
        <v>0</v>
      </c>
    </row>
    <row r="107" spans="1:7" s="24" customFormat="1" ht="110.25">
      <c r="A107" s="43"/>
      <c r="B107" s="27" t="s">
        <v>85</v>
      </c>
      <c r="C107" s="62">
        <v>501</v>
      </c>
      <c r="D107" s="63" t="s">
        <v>86</v>
      </c>
      <c r="E107" s="63"/>
      <c r="F107" s="23">
        <f>+F108</f>
        <v>0</v>
      </c>
      <c r="G107" s="23">
        <f>+G108</f>
        <v>0</v>
      </c>
    </row>
    <row r="108" spans="1:7" s="24" customFormat="1" ht="31.5">
      <c r="A108" s="43"/>
      <c r="B108" s="27" t="s">
        <v>1</v>
      </c>
      <c r="C108" s="62">
        <v>501</v>
      </c>
      <c r="D108" s="63" t="s">
        <v>86</v>
      </c>
      <c r="E108" s="63">
        <v>244</v>
      </c>
      <c r="F108" s="23"/>
      <c r="G108" s="23"/>
    </row>
    <row r="109" spans="1:7" s="24" customFormat="1" ht="63">
      <c r="A109" s="43"/>
      <c r="B109" s="39" t="s">
        <v>186</v>
      </c>
      <c r="C109" s="77">
        <v>501</v>
      </c>
      <c r="D109" s="78" t="s">
        <v>170</v>
      </c>
      <c r="E109" s="78"/>
      <c r="F109" s="54">
        <f>+F110</f>
        <v>0</v>
      </c>
      <c r="G109" s="54">
        <f>+G110</f>
        <v>0</v>
      </c>
    </row>
    <row r="110" spans="1:7" s="24" customFormat="1" ht="78.75">
      <c r="A110" s="43"/>
      <c r="B110" s="29" t="s">
        <v>172</v>
      </c>
      <c r="C110" s="62">
        <v>501</v>
      </c>
      <c r="D110" s="72" t="s">
        <v>173</v>
      </c>
      <c r="E110" s="63"/>
      <c r="F110" s="23">
        <f>+F111</f>
        <v>0</v>
      </c>
      <c r="G110" s="23">
        <f>+G111</f>
        <v>0</v>
      </c>
    </row>
    <row r="111" spans="1:7" s="24" customFormat="1" ht="31.5">
      <c r="A111" s="43"/>
      <c r="B111" s="88" t="s">
        <v>199</v>
      </c>
      <c r="C111" s="62">
        <v>501</v>
      </c>
      <c r="D111" s="72" t="s">
        <v>173</v>
      </c>
      <c r="E111" s="63">
        <v>243</v>
      </c>
      <c r="F111" s="23">
        <v>0</v>
      </c>
      <c r="G111" s="23">
        <v>0</v>
      </c>
    </row>
    <row r="112" spans="1:7" s="24" customFormat="1" ht="65.25" customHeight="1">
      <c r="A112" s="43"/>
      <c r="B112" s="22" t="s">
        <v>187</v>
      </c>
      <c r="C112" s="75">
        <v>501</v>
      </c>
      <c r="D112" s="64" t="s">
        <v>88</v>
      </c>
      <c r="E112" s="64"/>
      <c r="F112" s="25">
        <f aca="true" t="shared" si="5" ref="F112:G114">+F113</f>
        <v>0</v>
      </c>
      <c r="G112" s="25">
        <f t="shared" si="5"/>
        <v>0</v>
      </c>
    </row>
    <row r="113" spans="1:7" s="24" customFormat="1" ht="94.5">
      <c r="A113" s="43"/>
      <c r="B113" s="39" t="s">
        <v>94</v>
      </c>
      <c r="C113" s="77">
        <v>501</v>
      </c>
      <c r="D113" s="78" t="s">
        <v>95</v>
      </c>
      <c r="E113" s="64"/>
      <c r="F113" s="54">
        <f t="shared" si="5"/>
        <v>0</v>
      </c>
      <c r="G113" s="54">
        <f t="shared" si="5"/>
        <v>0</v>
      </c>
    </row>
    <row r="114" spans="1:7" s="24" customFormat="1" ht="141.75" customHeight="1">
      <c r="A114" s="43"/>
      <c r="B114" s="27" t="s">
        <v>89</v>
      </c>
      <c r="C114" s="62">
        <v>501</v>
      </c>
      <c r="D114" s="63" t="s">
        <v>90</v>
      </c>
      <c r="E114" s="63"/>
      <c r="F114" s="23">
        <f t="shared" si="5"/>
        <v>0</v>
      </c>
      <c r="G114" s="23">
        <f t="shared" si="5"/>
        <v>0</v>
      </c>
    </row>
    <row r="115" spans="1:7" s="24" customFormat="1" ht="31.5">
      <c r="A115" s="43"/>
      <c r="B115" s="27" t="s">
        <v>1</v>
      </c>
      <c r="C115" s="62">
        <v>501</v>
      </c>
      <c r="D115" s="63" t="s">
        <v>90</v>
      </c>
      <c r="E115" s="63">
        <v>244</v>
      </c>
      <c r="F115" s="23">
        <v>0</v>
      </c>
      <c r="G115" s="23">
        <v>0</v>
      </c>
    </row>
    <row r="116" spans="1:7" s="24" customFormat="1" ht="31.5">
      <c r="A116" s="43"/>
      <c r="B116" s="20" t="s">
        <v>72</v>
      </c>
      <c r="C116" s="75">
        <v>501</v>
      </c>
      <c r="D116" s="64" t="s">
        <v>71</v>
      </c>
      <c r="E116" s="64"/>
      <c r="F116" s="25">
        <f aca="true" t="shared" si="6" ref="F116:G118">+F117</f>
        <v>101.1</v>
      </c>
      <c r="G116" s="25">
        <f t="shared" si="6"/>
        <v>101.1</v>
      </c>
    </row>
    <row r="117" spans="1:7" s="24" customFormat="1" ht="31.5">
      <c r="A117" s="43"/>
      <c r="B117" s="57" t="s">
        <v>9</v>
      </c>
      <c r="C117" s="77">
        <v>501</v>
      </c>
      <c r="D117" s="78" t="s">
        <v>28</v>
      </c>
      <c r="E117" s="78"/>
      <c r="F117" s="54">
        <f t="shared" si="6"/>
        <v>101.1</v>
      </c>
      <c r="G117" s="54">
        <f t="shared" si="6"/>
        <v>101.1</v>
      </c>
    </row>
    <row r="118" spans="1:7" s="24" customFormat="1" ht="63">
      <c r="A118" s="43"/>
      <c r="B118" s="89" t="s">
        <v>205</v>
      </c>
      <c r="C118" s="62">
        <v>501</v>
      </c>
      <c r="D118" s="63" t="s">
        <v>206</v>
      </c>
      <c r="E118" s="63"/>
      <c r="F118" s="23">
        <f t="shared" si="6"/>
        <v>101.1</v>
      </c>
      <c r="G118" s="23">
        <f t="shared" si="6"/>
        <v>101.1</v>
      </c>
    </row>
    <row r="119" spans="1:7" s="24" customFormat="1" ht="15.75">
      <c r="A119" s="43"/>
      <c r="B119" s="89" t="s">
        <v>207</v>
      </c>
      <c r="C119" s="62">
        <v>501</v>
      </c>
      <c r="D119" s="63" t="s">
        <v>206</v>
      </c>
      <c r="E119" s="63">
        <v>850</v>
      </c>
      <c r="F119" s="23">
        <v>101.1</v>
      </c>
      <c r="G119" s="23">
        <v>101.1</v>
      </c>
    </row>
    <row r="120" spans="1:7" s="24" customFormat="1" ht="15.75">
      <c r="A120" s="43"/>
      <c r="B120" s="22" t="s">
        <v>87</v>
      </c>
      <c r="C120" s="75">
        <v>502</v>
      </c>
      <c r="D120" s="63"/>
      <c r="E120" s="63"/>
      <c r="F120" s="25">
        <f>+F121+F127</f>
        <v>7148.6</v>
      </c>
      <c r="G120" s="25">
        <f>+G121+G127</f>
        <v>2844.2999999999997</v>
      </c>
    </row>
    <row r="121" spans="1:7" s="24" customFormat="1" ht="47.25">
      <c r="A121" s="43"/>
      <c r="B121" s="22" t="s">
        <v>83</v>
      </c>
      <c r="C121" s="75">
        <v>502</v>
      </c>
      <c r="D121" s="64" t="s">
        <v>84</v>
      </c>
      <c r="E121" s="64"/>
      <c r="F121" s="25">
        <f>+F122</f>
        <v>4725</v>
      </c>
      <c r="G121" s="25">
        <f>+G122</f>
        <v>427.6</v>
      </c>
    </row>
    <row r="122" spans="1:7" s="24" customFormat="1" ht="78.75">
      <c r="A122" s="43"/>
      <c r="B122" s="39" t="s">
        <v>167</v>
      </c>
      <c r="C122" s="77">
        <v>502</v>
      </c>
      <c r="D122" s="78" t="s">
        <v>168</v>
      </c>
      <c r="E122" s="64"/>
      <c r="F122" s="54">
        <f>+F123+F125</f>
        <v>4725</v>
      </c>
      <c r="G122" s="54">
        <f>+G123+G125</f>
        <v>427.6</v>
      </c>
    </row>
    <row r="123" spans="1:7" s="24" customFormat="1" ht="128.25" customHeight="1">
      <c r="A123" s="43"/>
      <c r="B123" s="27" t="s">
        <v>208</v>
      </c>
      <c r="C123" s="62">
        <v>502</v>
      </c>
      <c r="D123" s="63" t="s">
        <v>169</v>
      </c>
      <c r="E123" s="63"/>
      <c r="F123" s="23">
        <f>+F124</f>
        <v>225</v>
      </c>
      <c r="G123" s="23">
        <f>+G124</f>
        <v>22.5</v>
      </c>
    </row>
    <row r="124" spans="1:7" s="24" customFormat="1" ht="31.5">
      <c r="A124" s="43"/>
      <c r="B124" s="27" t="s">
        <v>1</v>
      </c>
      <c r="C124" s="62">
        <v>502</v>
      </c>
      <c r="D124" s="63" t="s">
        <v>169</v>
      </c>
      <c r="E124" s="63">
        <v>244</v>
      </c>
      <c r="F124" s="23">
        <v>225</v>
      </c>
      <c r="G124" s="23">
        <v>22.5</v>
      </c>
    </row>
    <row r="125" spans="1:7" s="24" customFormat="1" ht="125.25" customHeight="1">
      <c r="A125" s="43"/>
      <c r="B125" s="27" t="s">
        <v>200</v>
      </c>
      <c r="C125" s="62">
        <v>502</v>
      </c>
      <c r="D125" s="63" t="s">
        <v>201</v>
      </c>
      <c r="E125" s="63"/>
      <c r="F125" s="23">
        <f>+F126</f>
        <v>4500</v>
      </c>
      <c r="G125" s="23">
        <f>+G126</f>
        <v>405.1</v>
      </c>
    </row>
    <row r="126" spans="1:7" s="24" customFormat="1" ht="31.5">
      <c r="A126" s="43"/>
      <c r="B126" s="27" t="s">
        <v>1</v>
      </c>
      <c r="C126" s="62">
        <v>502</v>
      </c>
      <c r="D126" s="63" t="s">
        <v>201</v>
      </c>
      <c r="E126" s="63">
        <v>244</v>
      </c>
      <c r="F126" s="23">
        <v>4500</v>
      </c>
      <c r="G126" s="23">
        <v>405.1</v>
      </c>
    </row>
    <row r="127" spans="1:7" s="56" customFormat="1" ht="60.75" customHeight="1">
      <c r="A127" s="55"/>
      <c r="B127" s="22" t="s">
        <v>161</v>
      </c>
      <c r="C127" s="75">
        <v>502</v>
      </c>
      <c r="D127" s="64" t="s">
        <v>88</v>
      </c>
      <c r="E127" s="64"/>
      <c r="F127" s="25">
        <f>+F128+F131+F134+F138</f>
        <v>2423.6</v>
      </c>
      <c r="G127" s="25">
        <f>+G128+G131+G134+G138</f>
        <v>2416.7</v>
      </c>
    </row>
    <row r="128" spans="1:7" s="56" customFormat="1" ht="94.5">
      <c r="A128" s="55"/>
      <c r="B128" s="39" t="s">
        <v>94</v>
      </c>
      <c r="C128" s="77">
        <v>502</v>
      </c>
      <c r="D128" s="78" t="s">
        <v>95</v>
      </c>
      <c r="E128" s="64"/>
      <c r="F128" s="54">
        <f>+F129</f>
        <v>0</v>
      </c>
      <c r="G128" s="54">
        <f>+G129</f>
        <v>0</v>
      </c>
    </row>
    <row r="129" spans="1:7" s="24" customFormat="1" ht="144" customHeight="1">
      <c r="A129" s="43"/>
      <c r="B129" s="27" t="s">
        <v>163</v>
      </c>
      <c r="C129" s="62">
        <v>502</v>
      </c>
      <c r="D129" s="63" t="s">
        <v>162</v>
      </c>
      <c r="E129" s="63"/>
      <c r="F129" s="23">
        <f>+F130</f>
        <v>0</v>
      </c>
      <c r="G129" s="23">
        <f>+G130</f>
        <v>0</v>
      </c>
    </row>
    <row r="130" spans="1:7" s="24" customFormat="1" ht="31.5">
      <c r="A130" s="43"/>
      <c r="B130" s="27" t="s">
        <v>1</v>
      </c>
      <c r="C130" s="62">
        <v>502</v>
      </c>
      <c r="D130" s="63" t="s">
        <v>162</v>
      </c>
      <c r="E130" s="63">
        <v>244</v>
      </c>
      <c r="F130" s="23">
        <v>0</v>
      </c>
      <c r="G130" s="23">
        <v>0</v>
      </c>
    </row>
    <row r="131" spans="1:7" s="24" customFormat="1" ht="94.5">
      <c r="A131" s="43"/>
      <c r="B131" s="39" t="s">
        <v>100</v>
      </c>
      <c r="C131" s="77">
        <v>502</v>
      </c>
      <c r="D131" s="78" t="s">
        <v>96</v>
      </c>
      <c r="E131" s="63"/>
      <c r="F131" s="54">
        <f>+F132</f>
        <v>191.2</v>
      </c>
      <c r="G131" s="54">
        <f>+G132</f>
        <v>191.2</v>
      </c>
    </row>
    <row r="132" spans="1:7" s="24" customFormat="1" ht="81.75" customHeight="1">
      <c r="A132" s="43"/>
      <c r="B132" s="27" t="s">
        <v>91</v>
      </c>
      <c r="C132" s="62">
        <v>502</v>
      </c>
      <c r="D132" s="63" t="s">
        <v>92</v>
      </c>
      <c r="E132" s="63"/>
      <c r="F132" s="23">
        <f>+F133</f>
        <v>191.2</v>
      </c>
      <c r="G132" s="23">
        <f>+G133</f>
        <v>191.2</v>
      </c>
    </row>
    <row r="133" spans="1:7" s="24" customFormat="1" ht="31.5">
      <c r="A133" s="43"/>
      <c r="B133" s="27" t="s">
        <v>1</v>
      </c>
      <c r="C133" s="62">
        <v>502</v>
      </c>
      <c r="D133" s="63" t="s">
        <v>92</v>
      </c>
      <c r="E133" s="63">
        <v>244</v>
      </c>
      <c r="F133" s="23">
        <v>191.2</v>
      </c>
      <c r="G133" s="23">
        <v>191.2</v>
      </c>
    </row>
    <row r="134" spans="1:7" s="24" customFormat="1" ht="110.25">
      <c r="A134" s="43"/>
      <c r="B134" s="39" t="s">
        <v>101</v>
      </c>
      <c r="C134" s="77">
        <v>502</v>
      </c>
      <c r="D134" s="78" t="s">
        <v>97</v>
      </c>
      <c r="E134" s="64"/>
      <c r="F134" s="54">
        <f>+F135</f>
        <v>1932.4</v>
      </c>
      <c r="G134" s="54">
        <f>+G135</f>
        <v>1925.5</v>
      </c>
    </row>
    <row r="135" spans="1:7" s="24" customFormat="1" ht="126">
      <c r="A135" s="43"/>
      <c r="B135" s="27" t="s">
        <v>93</v>
      </c>
      <c r="C135" s="62">
        <v>502</v>
      </c>
      <c r="D135" s="63" t="s">
        <v>111</v>
      </c>
      <c r="E135" s="63"/>
      <c r="F135" s="23">
        <f>+F136+F137</f>
        <v>1932.4</v>
      </c>
      <c r="G135" s="23">
        <f>+G136+G137</f>
        <v>1925.5</v>
      </c>
    </row>
    <row r="136" spans="1:7" s="24" customFormat="1" ht="31.5">
      <c r="A136" s="43"/>
      <c r="B136" s="27" t="s">
        <v>152</v>
      </c>
      <c r="C136" s="62">
        <v>502</v>
      </c>
      <c r="D136" s="63" t="s">
        <v>111</v>
      </c>
      <c r="E136" s="63">
        <v>243</v>
      </c>
      <c r="F136" s="23">
        <v>1781.4</v>
      </c>
      <c r="G136" s="23">
        <v>1781.4</v>
      </c>
    </row>
    <row r="137" spans="1:7" s="24" customFormat="1" ht="31.5">
      <c r="A137" s="43"/>
      <c r="B137" s="27" t="s">
        <v>1</v>
      </c>
      <c r="C137" s="62">
        <v>502</v>
      </c>
      <c r="D137" s="63" t="s">
        <v>111</v>
      </c>
      <c r="E137" s="63">
        <v>244</v>
      </c>
      <c r="F137" s="23">
        <v>151</v>
      </c>
      <c r="G137" s="23">
        <v>144.1</v>
      </c>
    </row>
    <row r="138" spans="1:7" s="24" customFormat="1" ht="129" customHeight="1">
      <c r="A138" s="43"/>
      <c r="B138" s="39" t="s">
        <v>147</v>
      </c>
      <c r="C138" s="77">
        <v>502</v>
      </c>
      <c r="D138" s="78" t="s">
        <v>148</v>
      </c>
      <c r="E138" s="63"/>
      <c r="F138" s="54">
        <f>+F139+F141</f>
        <v>300</v>
      </c>
      <c r="G138" s="54">
        <f>+G139+G141</f>
        <v>300</v>
      </c>
    </row>
    <row r="139" spans="1:7" s="24" customFormat="1" ht="140.25" customHeight="1">
      <c r="A139" s="43"/>
      <c r="B139" s="29" t="s">
        <v>149</v>
      </c>
      <c r="C139" s="62">
        <v>502</v>
      </c>
      <c r="D139" s="63" t="s">
        <v>150</v>
      </c>
      <c r="E139" s="63"/>
      <c r="F139" s="23">
        <f>+F140</f>
        <v>0</v>
      </c>
      <c r="G139" s="23">
        <f>+G140</f>
        <v>0</v>
      </c>
    </row>
    <row r="140" spans="1:7" s="24" customFormat="1" ht="31.5">
      <c r="A140" s="43"/>
      <c r="B140" s="27" t="s">
        <v>152</v>
      </c>
      <c r="C140" s="62">
        <v>502</v>
      </c>
      <c r="D140" s="63" t="s">
        <v>150</v>
      </c>
      <c r="E140" s="63">
        <v>243</v>
      </c>
      <c r="F140" s="23">
        <v>0</v>
      </c>
      <c r="G140" s="23">
        <v>0</v>
      </c>
    </row>
    <row r="141" spans="1:7" s="24" customFormat="1" ht="191.25" customHeight="1">
      <c r="A141" s="43"/>
      <c r="B141" s="27" t="s">
        <v>153</v>
      </c>
      <c r="C141" s="62">
        <v>502</v>
      </c>
      <c r="D141" s="63" t="s">
        <v>154</v>
      </c>
      <c r="E141" s="63"/>
      <c r="F141" s="23">
        <f>+F142</f>
        <v>300</v>
      </c>
      <c r="G141" s="23">
        <f>+G142</f>
        <v>300</v>
      </c>
    </row>
    <row r="142" spans="1:7" s="24" customFormat="1" ht="31.5">
      <c r="A142" s="43"/>
      <c r="B142" s="27" t="s">
        <v>155</v>
      </c>
      <c r="C142" s="62">
        <v>502</v>
      </c>
      <c r="D142" s="63" t="s">
        <v>154</v>
      </c>
      <c r="E142" s="63">
        <v>810</v>
      </c>
      <c r="F142" s="23">
        <v>300</v>
      </c>
      <c r="G142" s="23">
        <v>300</v>
      </c>
    </row>
    <row r="143" spans="1:7" s="24" customFormat="1" ht="15.75">
      <c r="A143" s="43"/>
      <c r="B143" s="15" t="s">
        <v>202</v>
      </c>
      <c r="C143" s="75">
        <v>503</v>
      </c>
      <c r="D143" s="64"/>
      <c r="E143" s="64"/>
      <c r="F143" s="25">
        <f>+F144+F156</f>
        <v>5544.199999999999</v>
      </c>
      <c r="G143" s="25">
        <f>+G144+G156</f>
        <v>5540.699999999999</v>
      </c>
    </row>
    <row r="144" spans="1:7" ht="31.5">
      <c r="A144" s="42"/>
      <c r="B144" s="15" t="s">
        <v>158</v>
      </c>
      <c r="C144" s="75">
        <v>503</v>
      </c>
      <c r="D144" s="64" t="s">
        <v>103</v>
      </c>
      <c r="E144" s="64"/>
      <c r="F144" s="25">
        <f>+F145+F148+F150+F152+F154</f>
        <v>5044.199999999999</v>
      </c>
      <c r="G144" s="25">
        <f>+G145+G148+G150+G152+G154</f>
        <v>5040.699999999999</v>
      </c>
    </row>
    <row r="145" spans="1:7" ht="47.25">
      <c r="A145" s="42"/>
      <c r="B145" s="39" t="s">
        <v>102</v>
      </c>
      <c r="C145" s="77">
        <v>503</v>
      </c>
      <c r="D145" s="78" t="s">
        <v>104</v>
      </c>
      <c r="E145" s="78"/>
      <c r="F145" s="54">
        <f>+F146+F147</f>
        <v>1499.9</v>
      </c>
      <c r="G145" s="54">
        <f>+G146+G147</f>
        <v>1496.4</v>
      </c>
    </row>
    <row r="146" spans="1:7" ht="31.5">
      <c r="A146" s="42"/>
      <c r="B146" s="27" t="s">
        <v>152</v>
      </c>
      <c r="C146" s="62">
        <v>503</v>
      </c>
      <c r="D146" s="63" t="s">
        <v>104</v>
      </c>
      <c r="E146" s="63">
        <v>243</v>
      </c>
      <c r="F146" s="23">
        <v>99.9</v>
      </c>
      <c r="G146" s="23">
        <v>99.9</v>
      </c>
    </row>
    <row r="147" spans="1:7" s="24" customFormat="1" ht="31.5">
      <c r="A147" s="43"/>
      <c r="B147" s="27" t="s">
        <v>1</v>
      </c>
      <c r="C147" s="62">
        <v>503</v>
      </c>
      <c r="D147" s="63" t="s">
        <v>104</v>
      </c>
      <c r="E147" s="63">
        <v>244</v>
      </c>
      <c r="F147" s="23">
        <v>1400</v>
      </c>
      <c r="G147" s="23">
        <v>1396.5</v>
      </c>
    </row>
    <row r="148" spans="1:7" s="24" customFormat="1" ht="47.25">
      <c r="A148" s="43"/>
      <c r="B148" s="39" t="s">
        <v>105</v>
      </c>
      <c r="C148" s="77">
        <v>503</v>
      </c>
      <c r="D148" s="78" t="s">
        <v>108</v>
      </c>
      <c r="E148" s="78"/>
      <c r="F148" s="54">
        <f>+F149</f>
        <v>2835</v>
      </c>
      <c r="G148" s="54">
        <f>+G149</f>
        <v>2835</v>
      </c>
    </row>
    <row r="149" spans="1:7" s="24" customFormat="1" ht="31.5">
      <c r="A149" s="43"/>
      <c r="B149" s="27" t="s">
        <v>1</v>
      </c>
      <c r="C149" s="62">
        <v>503</v>
      </c>
      <c r="D149" s="63" t="s">
        <v>108</v>
      </c>
      <c r="E149" s="63">
        <v>244</v>
      </c>
      <c r="F149" s="23">
        <v>2835</v>
      </c>
      <c r="G149" s="23">
        <v>2835</v>
      </c>
    </row>
    <row r="150" spans="1:7" s="24" customFormat="1" ht="47.25">
      <c r="A150" s="43"/>
      <c r="B150" s="39" t="s">
        <v>106</v>
      </c>
      <c r="C150" s="77">
        <v>503</v>
      </c>
      <c r="D150" s="78" t="s">
        <v>109</v>
      </c>
      <c r="E150" s="78"/>
      <c r="F150" s="54">
        <f>+F151</f>
        <v>356.9</v>
      </c>
      <c r="G150" s="54">
        <f>+G151</f>
        <v>356.9</v>
      </c>
    </row>
    <row r="151" spans="1:7" s="24" customFormat="1" ht="31.5">
      <c r="A151" s="43"/>
      <c r="B151" s="27" t="s">
        <v>1</v>
      </c>
      <c r="C151" s="62">
        <v>503</v>
      </c>
      <c r="D151" s="63" t="s">
        <v>109</v>
      </c>
      <c r="E151" s="63">
        <v>244</v>
      </c>
      <c r="F151" s="23">
        <v>356.9</v>
      </c>
      <c r="G151" s="23">
        <v>356.9</v>
      </c>
    </row>
    <row r="152" spans="1:7" ht="47.25">
      <c r="A152" s="42"/>
      <c r="B152" s="61" t="s">
        <v>107</v>
      </c>
      <c r="C152" s="77">
        <v>503</v>
      </c>
      <c r="D152" s="78" t="s">
        <v>110</v>
      </c>
      <c r="E152" s="78"/>
      <c r="F152" s="54">
        <f>+F153</f>
        <v>62.4</v>
      </c>
      <c r="G152" s="54">
        <f>+G153</f>
        <v>62.4</v>
      </c>
    </row>
    <row r="153" spans="1:7" s="24" customFormat="1" ht="31.5">
      <c r="A153" s="43"/>
      <c r="B153" s="27" t="s">
        <v>1</v>
      </c>
      <c r="C153" s="62">
        <v>503</v>
      </c>
      <c r="D153" s="63" t="s">
        <v>110</v>
      </c>
      <c r="E153" s="63">
        <v>244</v>
      </c>
      <c r="F153" s="23">
        <v>62.4</v>
      </c>
      <c r="G153" s="23">
        <v>62.4</v>
      </c>
    </row>
    <row r="154" spans="1:7" s="24" customFormat="1" ht="47.25">
      <c r="A154" s="43"/>
      <c r="B154" s="39" t="s">
        <v>112</v>
      </c>
      <c r="C154" s="77">
        <v>503</v>
      </c>
      <c r="D154" s="78" t="s">
        <v>113</v>
      </c>
      <c r="E154" s="78"/>
      <c r="F154" s="54">
        <f>+F155</f>
        <v>290</v>
      </c>
      <c r="G154" s="54">
        <f>+G155</f>
        <v>290</v>
      </c>
    </row>
    <row r="155" spans="1:7" s="24" customFormat="1" ht="31.5">
      <c r="A155" s="43"/>
      <c r="B155" s="27" t="s">
        <v>1</v>
      </c>
      <c r="C155" s="62">
        <v>503</v>
      </c>
      <c r="D155" s="63" t="s">
        <v>113</v>
      </c>
      <c r="E155" s="63">
        <v>244</v>
      </c>
      <c r="F155" s="23">
        <v>290</v>
      </c>
      <c r="G155" s="23">
        <v>290</v>
      </c>
    </row>
    <row r="156" spans="1:7" s="24" customFormat="1" ht="31.5">
      <c r="A156" s="43"/>
      <c r="B156" s="20" t="s">
        <v>72</v>
      </c>
      <c r="C156" s="75">
        <v>503</v>
      </c>
      <c r="D156" s="64" t="s">
        <v>71</v>
      </c>
      <c r="E156" s="64"/>
      <c r="F156" s="25">
        <f aca="true" t="shared" si="7" ref="F156:G158">+F157</f>
        <v>500</v>
      </c>
      <c r="G156" s="25">
        <f t="shared" si="7"/>
        <v>500</v>
      </c>
    </row>
    <row r="157" spans="1:7" s="24" customFormat="1" ht="31.5">
      <c r="A157" s="43"/>
      <c r="B157" s="57" t="s">
        <v>9</v>
      </c>
      <c r="C157" s="77">
        <v>503</v>
      </c>
      <c r="D157" s="78" t="s">
        <v>28</v>
      </c>
      <c r="E157" s="78"/>
      <c r="F157" s="54">
        <f t="shared" si="7"/>
        <v>500</v>
      </c>
      <c r="G157" s="54">
        <f t="shared" si="7"/>
        <v>500</v>
      </c>
    </row>
    <row r="158" spans="1:7" ht="78.75">
      <c r="A158" s="42"/>
      <c r="B158" s="27" t="s">
        <v>188</v>
      </c>
      <c r="C158" s="62">
        <v>503</v>
      </c>
      <c r="D158" s="63" t="s">
        <v>189</v>
      </c>
      <c r="E158" s="63"/>
      <c r="F158" s="23">
        <f t="shared" si="7"/>
        <v>500</v>
      </c>
      <c r="G158" s="23">
        <f t="shared" si="7"/>
        <v>500</v>
      </c>
    </row>
    <row r="159" spans="1:7" ht="31.5">
      <c r="A159" s="42"/>
      <c r="B159" s="27" t="s">
        <v>1</v>
      </c>
      <c r="C159" s="62">
        <v>503</v>
      </c>
      <c r="D159" s="63" t="s">
        <v>189</v>
      </c>
      <c r="E159" s="63">
        <v>244</v>
      </c>
      <c r="F159" s="23">
        <v>500</v>
      </c>
      <c r="G159" s="23">
        <v>500</v>
      </c>
    </row>
    <row r="160" spans="1:7" ht="15.75">
      <c r="A160" s="42"/>
      <c r="B160" s="15" t="s">
        <v>181</v>
      </c>
      <c r="C160" s="75">
        <v>700</v>
      </c>
      <c r="D160" s="63"/>
      <c r="E160" s="63"/>
      <c r="F160" s="25">
        <f aca="true" t="shared" si="8" ref="F160:G164">+F161</f>
        <v>27.3</v>
      </c>
      <c r="G160" s="25">
        <f t="shared" si="8"/>
        <v>27.3</v>
      </c>
    </row>
    <row r="161" spans="1:7" s="24" customFormat="1" ht="15.75">
      <c r="A161" s="43"/>
      <c r="B161" s="15" t="s">
        <v>75</v>
      </c>
      <c r="C161" s="75">
        <v>707</v>
      </c>
      <c r="D161" s="64"/>
      <c r="E161" s="64"/>
      <c r="F161" s="25">
        <f t="shared" si="8"/>
        <v>27.3</v>
      </c>
      <c r="G161" s="25">
        <f t="shared" si="8"/>
        <v>27.3</v>
      </c>
    </row>
    <row r="162" spans="1:7" s="24" customFormat="1" ht="31.5">
      <c r="A162" s="43"/>
      <c r="B162" s="28" t="s">
        <v>72</v>
      </c>
      <c r="C162" s="62">
        <v>707</v>
      </c>
      <c r="D162" s="63" t="s">
        <v>71</v>
      </c>
      <c r="E162" s="63"/>
      <c r="F162" s="23">
        <f t="shared" si="8"/>
        <v>27.3</v>
      </c>
      <c r="G162" s="23">
        <f t="shared" si="8"/>
        <v>27.3</v>
      </c>
    </row>
    <row r="163" spans="1:7" s="24" customFormat="1" ht="31.5">
      <c r="A163" s="43"/>
      <c r="B163" s="57" t="s">
        <v>9</v>
      </c>
      <c r="C163" s="77">
        <v>707</v>
      </c>
      <c r="D163" s="78" t="s">
        <v>28</v>
      </c>
      <c r="E163" s="78"/>
      <c r="F163" s="54">
        <f t="shared" si="8"/>
        <v>27.3</v>
      </c>
      <c r="G163" s="54">
        <f t="shared" si="8"/>
        <v>27.3</v>
      </c>
    </row>
    <row r="164" spans="1:7" s="24" customFormat="1" ht="63">
      <c r="A164" s="43"/>
      <c r="B164" s="27" t="s">
        <v>159</v>
      </c>
      <c r="C164" s="62">
        <v>707</v>
      </c>
      <c r="D164" s="63" t="s">
        <v>160</v>
      </c>
      <c r="E164" s="63"/>
      <c r="F164" s="23">
        <f t="shared" si="8"/>
        <v>27.3</v>
      </c>
      <c r="G164" s="23">
        <f t="shared" si="8"/>
        <v>27.3</v>
      </c>
    </row>
    <row r="165" spans="1:7" s="56" customFormat="1" ht="31.5">
      <c r="A165" s="55"/>
      <c r="B165" s="27" t="s">
        <v>1</v>
      </c>
      <c r="C165" s="62">
        <v>707</v>
      </c>
      <c r="D165" s="63" t="s">
        <v>160</v>
      </c>
      <c r="E165" s="63">
        <v>244</v>
      </c>
      <c r="F165" s="23">
        <v>27.3</v>
      </c>
      <c r="G165" s="23">
        <v>27.3</v>
      </c>
    </row>
    <row r="166" spans="1:7" s="24" customFormat="1" ht="15.75">
      <c r="A166" s="43"/>
      <c r="B166" s="22" t="s">
        <v>114</v>
      </c>
      <c r="C166" s="75">
        <v>800</v>
      </c>
      <c r="D166" s="63"/>
      <c r="E166" s="63"/>
      <c r="F166" s="25">
        <f>+F167+F192</f>
        <v>2270.8</v>
      </c>
      <c r="G166" s="25">
        <f>+G167+G192</f>
        <v>2244.6</v>
      </c>
    </row>
    <row r="167" spans="1:7" s="24" customFormat="1" ht="15.75">
      <c r="A167" s="43"/>
      <c r="B167" s="22" t="s">
        <v>76</v>
      </c>
      <c r="C167" s="75">
        <v>801</v>
      </c>
      <c r="D167" s="63"/>
      <c r="E167" s="63"/>
      <c r="F167" s="25">
        <f>+F168</f>
        <v>1970.8</v>
      </c>
      <c r="G167" s="25">
        <f>+G168</f>
        <v>1966.8</v>
      </c>
    </row>
    <row r="168" spans="1:7" s="24" customFormat="1" ht="33.75" customHeight="1">
      <c r="A168" s="43"/>
      <c r="B168" s="15" t="s">
        <v>157</v>
      </c>
      <c r="C168" s="75">
        <v>801</v>
      </c>
      <c r="D168" s="64" t="s">
        <v>115</v>
      </c>
      <c r="E168" s="63"/>
      <c r="F168" s="25">
        <f>+F169+F179+F185</f>
        <v>1970.8</v>
      </c>
      <c r="G168" s="25">
        <f>+G169+G179+G185</f>
        <v>1966.8</v>
      </c>
    </row>
    <row r="169" spans="1:7" s="24" customFormat="1" ht="78.75">
      <c r="A169" s="43"/>
      <c r="B169" s="39" t="s">
        <v>190</v>
      </c>
      <c r="C169" s="77">
        <v>801</v>
      </c>
      <c r="D169" s="78" t="s">
        <v>117</v>
      </c>
      <c r="E169" s="64"/>
      <c r="F169" s="54">
        <f>+F170+F176</f>
        <v>927.3999999999999</v>
      </c>
      <c r="G169" s="54">
        <f>+G170+G176</f>
        <v>927.3999999999999</v>
      </c>
    </row>
    <row r="170" spans="1:7" s="24" customFormat="1" ht="94.5">
      <c r="A170" s="43"/>
      <c r="B170" s="27" t="s">
        <v>118</v>
      </c>
      <c r="C170" s="62">
        <v>801</v>
      </c>
      <c r="D170" s="63" t="s">
        <v>119</v>
      </c>
      <c r="E170" s="63"/>
      <c r="F170" s="23">
        <f>+F171+F172+F173+F174+F175</f>
        <v>706.4999999999999</v>
      </c>
      <c r="G170" s="23">
        <f>+G171+G172+G173+G174+G175</f>
        <v>706.4999999999999</v>
      </c>
    </row>
    <row r="171" spans="1:7" s="24" customFormat="1" ht="31.5">
      <c r="A171" s="43"/>
      <c r="B171" s="33" t="s">
        <v>120</v>
      </c>
      <c r="C171" s="71">
        <v>801</v>
      </c>
      <c r="D171" s="67" t="s">
        <v>119</v>
      </c>
      <c r="E171" s="72">
        <v>111</v>
      </c>
      <c r="F171" s="11">
        <v>619.9</v>
      </c>
      <c r="G171" s="11">
        <v>619.9</v>
      </c>
    </row>
    <row r="172" spans="1:7" s="24" customFormat="1" ht="31.5">
      <c r="A172" s="43"/>
      <c r="B172" s="33" t="s">
        <v>121</v>
      </c>
      <c r="C172" s="71">
        <v>801</v>
      </c>
      <c r="D172" s="67" t="s">
        <v>119</v>
      </c>
      <c r="E172" s="72">
        <v>112</v>
      </c>
      <c r="F172" s="11">
        <v>5.8</v>
      </c>
      <c r="G172" s="11">
        <v>5.8</v>
      </c>
    </row>
    <row r="173" spans="1:7" s="24" customFormat="1" ht="50.25" customHeight="1">
      <c r="A173" s="43"/>
      <c r="B173" s="33" t="s">
        <v>191</v>
      </c>
      <c r="C173" s="71">
        <v>801</v>
      </c>
      <c r="D173" s="67" t="s">
        <v>119</v>
      </c>
      <c r="E173" s="72">
        <v>113</v>
      </c>
      <c r="F173" s="11">
        <v>17.9</v>
      </c>
      <c r="G173" s="11">
        <v>17.9</v>
      </c>
    </row>
    <row r="174" spans="1:7" s="24" customFormat="1" ht="31.5">
      <c r="A174" s="43"/>
      <c r="B174" s="33" t="s">
        <v>1</v>
      </c>
      <c r="C174" s="71">
        <v>801</v>
      </c>
      <c r="D174" s="67" t="s">
        <v>119</v>
      </c>
      <c r="E174" s="72">
        <v>244</v>
      </c>
      <c r="F174" s="11">
        <v>62.8</v>
      </c>
      <c r="G174" s="11">
        <v>62.8</v>
      </c>
    </row>
    <row r="175" spans="1:7" s="24" customFormat="1" ht="15.75">
      <c r="A175" s="43"/>
      <c r="B175" s="33" t="s">
        <v>183</v>
      </c>
      <c r="C175" s="71">
        <v>801</v>
      </c>
      <c r="D175" s="67" t="s">
        <v>119</v>
      </c>
      <c r="E175" s="72">
        <v>852</v>
      </c>
      <c r="F175" s="11">
        <v>0.1</v>
      </c>
      <c r="G175" s="11">
        <v>0.1</v>
      </c>
    </row>
    <row r="176" spans="1:7" ht="92.25" customHeight="1">
      <c r="A176" s="42"/>
      <c r="B176" s="27" t="s">
        <v>124</v>
      </c>
      <c r="C176" s="62">
        <v>801</v>
      </c>
      <c r="D176" s="63" t="s">
        <v>125</v>
      </c>
      <c r="E176" s="63"/>
      <c r="F176" s="23">
        <f>+F177</f>
        <v>220.9</v>
      </c>
      <c r="G176" s="23">
        <f>+G177</f>
        <v>220.9</v>
      </c>
    </row>
    <row r="177" spans="1:7" ht="31.5">
      <c r="A177" s="42"/>
      <c r="B177" s="33" t="s">
        <v>120</v>
      </c>
      <c r="C177" s="62">
        <v>801</v>
      </c>
      <c r="D177" s="63" t="s">
        <v>125</v>
      </c>
      <c r="E177" s="63">
        <v>111</v>
      </c>
      <c r="F177" s="23">
        <v>220.9</v>
      </c>
      <c r="G177" s="23">
        <v>220.9</v>
      </c>
    </row>
    <row r="178" spans="1:7" ht="31.5">
      <c r="A178" s="42"/>
      <c r="B178" s="22" t="s">
        <v>77</v>
      </c>
      <c r="C178" s="75">
        <v>801</v>
      </c>
      <c r="D178" s="63"/>
      <c r="E178" s="63"/>
      <c r="F178" s="25">
        <f>+F179</f>
        <v>435.2</v>
      </c>
      <c r="G178" s="25">
        <f>+G179</f>
        <v>435.2</v>
      </c>
    </row>
    <row r="179" spans="1:7" ht="63">
      <c r="A179" s="42"/>
      <c r="B179" s="39" t="s">
        <v>126</v>
      </c>
      <c r="C179" s="77">
        <v>801</v>
      </c>
      <c r="D179" s="78" t="s">
        <v>127</v>
      </c>
      <c r="E179" s="64"/>
      <c r="F179" s="54">
        <f>+F180+F182</f>
        <v>435.2</v>
      </c>
      <c r="G179" s="54">
        <f>+G180+G182</f>
        <v>435.2</v>
      </c>
    </row>
    <row r="180" spans="1:7" ht="97.5" customHeight="1">
      <c r="A180" s="42"/>
      <c r="B180" s="27" t="s">
        <v>128</v>
      </c>
      <c r="C180" s="62">
        <v>801</v>
      </c>
      <c r="D180" s="63" t="s">
        <v>129</v>
      </c>
      <c r="E180" s="63"/>
      <c r="F180" s="23">
        <f>+F181</f>
        <v>366.9</v>
      </c>
      <c r="G180" s="23">
        <f>+G181</f>
        <v>366.9</v>
      </c>
    </row>
    <row r="181" spans="1:7" s="24" customFormat="1" ht="31.5">
      <c r="A181" s="43"/>
      <c r="B181" s="33" t="s">
        <v>120</v>
      </c>
      <c r="C181" s="71">
        <v>801</v>
      </c>
      <c r="D181" s="67" t="s">
        <v>129</v>
      </c>
      <c r="E181" s="72">
        <v>111</v>
      </c>
      <c r="F181" s="11">
        <v>366.9</v>
      </c>
      <c r="G181" s="11">
        <v>366.9</v>
      </c>
    </row>
    <row r="182" spans="1:7" ht="95.25" customHeight="1">
      <c r="A182" s="42"/>
      <c r="B182" s="27" t="s">
        <v>130</v>
      </c>
      <c r="C182" s="62">
        <v>801</v>
      </c>
      <c r="D182" s="63" t="s">
        <v>171</v>
      </c>
      <c r="E182" s="63"/>
      <c r="F182" s="23">
        <f>+F183</f>
        <v>68.3</v>
      </c>
      <c r="G182" s="23">
        <f>+G183</f>
        <v>68.3</v>
      </c>
    </row>
    <row r="183" spans="1:7" ht="31.5">
      <c r="A183" s="91"/>
      <c r="B183" s="94" t="s">
        <v>120</v>
      </c>
      <c r="C183" s="95">
        <v>801</v>
      </c>
      <c r="D183" s="92" t="s">
        <v>171</v>
      </c>
      <c r="E183" s="92">
        <v>111</v>
      </c>
      <c r="F183" s="96">
        <v>68.3</v>
      </c>
      <c r="G183" s="96">
        <v>68.3</v>
      </c>
    </row>
    <row r="184" spans="1:7" ht="31.5">
      <c r="A184" s="93"/>
      <c r="B184" s="22" t="s">
        <v>164</v>
      </c>
      <c r="C184" s="75">
        <v>801</v>
      </c>
      <c r="D184" s="63"/>
      <c r="E184" s="63"/>
      <c r="F184" s="25">
        <f>+F185</f>
        <v>608.2</v>
      </c>
      <c r="G184" s="25">
        <f>+G185</f>
        <v>604.2</v>
      </c>
    </row>
    <row r="185" spans="1:7" ht="63">
      <c r="A185" s="93"/>
      <c r="B185" s="40" t="s">
        <v>131</v>
      </c>
      <c r="C185" s="77">
        <v>801</v>
      </c>
      <c r="D185" s="78" t="s">
        <v>132</v>
      </c>
      <c r="E185" s="64"/>
      <c r="F185" s="54">
        <f>+F186+F190</f>
        <v>608.2</v>
      </c>
      <c r="G185" s="54">
        <f>+G186+G190</f>
        <v>604.2</v>
      </c>
    </row>
    <row r="186" spans="1:7" ht="96" customHeight="1">
      <c r="A186" s="42"/>
      <c r="B186" s="27" t="s">
        <v>133</v>
      </c>
      <c r="C186" s="62">
        <v>801</v>
      </c>
      <c r="D186" s="63" t="s">
        <v>134</v>
      </c>
      <c r="E186" s="63"/>
      <c r="F186" s="23">
        <f>+F187+F188+F189</f>
        <v>526.6</v>
      </c>
      <c r="G186" s="23">
        <f>+G187+G188+G189</f>
        <v>522.6</v>
      </c>
    </row>
    <row r="187" spans="1:7" ht="31.5">
      <c r="A187" s="42"/>
      <c r="B187" s="33" t="s">
        <v>120</v>
      </c>
      <c r="C187" s="71">
        <v>801</v>
      </c>
      <c r="D187" s="67" t="s">
        <v>134</v>
      </c>
      <c r="E187" s="72">
        <v>111</v>
      </c>
      <c r="F187" s="11">
        <v>334.6</v>
      </c>
      <c r="G187" s="11">
        <v>334.6</v>
      </c>
    </row>
    <row r="188" spans="1:7" ht="31.5">
      <c r="A188" s="42"/>
      <c r="B188" s="33" t="s">
        <v>121</v>
      </c>
      <c r="C188" s="71">
        <v>801</v>
      </c>
      <c r="D188" s="67" t="s">
        <v>134</v>
      </c>
      <c r="E188" s="72">
        <v>112</v>
      </c>
      <c r="F188" s="11">
        <v>2</v>
      </c>
      <c r="G188" s="11">
        <v>2</v>
      </c>
    </row>
    <row r="189" spans="1:7" ht="31.5">
      <c r="A189" s="42"/>
      <c r="B189" s="33" t="s">
        <v>1</v>
      </c>
      <c r="C189" s="71">
        <v>801</v>
      </c>
      <c r="D189" s="67" t="s">
        <v>134</v>
      </c>
      <c r="E189" s="72">
        <v>244</v>
      </c>
      <c r="F189" s="11">
        <v>190</v>
      </c>
      <c r="G189" s="11">
        <v>186</v>
      </c>
    </row>
    <row r="190" spans="1:7" ht="94.5" customHeight="1">
      <c r="A190" s="42"/>
      <c r="B190" s="27" t="s">
        <v>136</v>
      </c>
      <c r="C190" s="62">
        <v>801</v>
      </c>
      <c r="D190" s="63" t="s">
        <v>135</v>
      </c>
      <c r="E190" s="63"/>
      <c r="F190" s="23">
        <f>+F191</f>
        <v>81.6</v>
      </c>
      <c r="G190" s="23">
        <f>+G191</f>
        <v>81.6</v>
      </c>
    </row>
    <row r="191" spans="1:7" ht="31.5">
      <c r="A191" s="42"/>
      <c r="B191" s="33" t="s">
        <v>120</v>
      </c>
      <c r="C191" s="62">
        <v>801</v>
      </c>
      <c r="D191" s="63" t="s">
        <v>135</v>
      </c>
      <c r="E191" s="63">
        <v>111</v>
      </c>
      <c r="F191" s="23">
        <v>81.6</v>
      </c>
      <c r="G191" s="23">
        <v>81.6</v>
      </c>
    </row>
    <row r="192" spans="1:7" ht="16.5" customHeight="1">
      <c r="A192" s="42"/>
      <c r="B192" s="32" t="s">
        <v>192</v>
      </c>
      <c r="C192" s="75">
        <v>804</v>
      </c>
      <c r="D192" s="64"/>
      <c r="E192" s="64"/>
      <c r="F192" s="25">
        <f aca="true" t="shared" si="9" ref="F192:G194">+F193</f>
        <v>300</v>
      </c>
      <c r="G192" s="25">
        <f t="shared" si="9"/>
        <v>277.8</v>
      </c>
    </row>
    <row r="193" spans="1:7" ht="78.75">
      <c r="A193" s="42"/>
      <c r="B193" s="39" t="s">
        <v>116</v>
      </c>
      <c r="C193" s="77">
        <v>804</v>
      </c>
      <c r="D193" s="78" t="s">
        <v>117</v>
      </c>
      <c r="E193" s="64"/>
      <c r="F193" s="54">
        <f t="shared" si="9"/>
        <v>300</v>
      </c>
      <c r="G193" s="54">
        <f t="shared" si="9"/>
        <v>277.8</v>
      </c>
    </row>
    <row r="194" spans="1:7" ht="81" customHeight="1">
      <c r="A194" s="42"/>
      <c r="B194" s="29" t="s">
        <v>122</v>
      </c>
      <c r="C194" s="62">
        <v>804</v>
      </c>
      <c r="D194" s="63" t="s">
        <v>123</v>
      </c>
      <c r="E194" s="63"/>
      <c r="F194" s="23">
        <f t="shared" si="9"/>
        <v>300</v>
      </c>
      <c r="G194" s="23">
        <f t="shared" si="9"/>
        <v>277.8</v>
      </c>
    </row>
    <row r="195" spans="1:7" ht="31.5">
      <c r="A195" s="42"/>
      <c r="B195" s="37" t="s">
        <v>1</v>
      </c>
      <c r="C195" s="62">
        <v>804</v>
      </c>
      <c r="D195" s="63" t="s">
        <v>123</v>
      </c>
      <c r="E195" s="63">
        <v>244</v>
      </c>
      <c r="F195" s="23">
        <v>300</v>
      </c>
      <c r="G195" s="23">
        <v>277.8</v>
      </c>
    </row>
    <row r="196" spans="1:7" ht="15.75">
      <c r="A196" s="42"/>
      <c r="B196" s="22" t="s">
        <v>78</v>
      </c>
      <c r="C196" s="75">
        <v>1000</v>
      </c>
      <c r="D196" s="63"/>
      <c r="E196" s="63"/>
      <c r="F196" s="25">
        <f aca="true" t="shared" si="10" ref="F196:G199">+F197</f>
        <v>206.7</v>
      </c>
      <c r="G196" s="25">
        <f t="shared" si="10"/>
        <v>206.7</v>
      </c>
    </row>
    <row r="197" spans="1:7" ht="15.75">
      <c r="A197" s="42"/>
      <c r="B197" s="22" t="s">
        <v>79</v>
      </c>
      <c r="C197" s="75">
        <v>1001</v>
      </c>
      <c r="D197" s="63"/>
      <c r="E197" s="63"/>
      <c r="F197" s="25">
        <f t="shared" si="10"/>
        <v>206.7</v>
      </c>
      <c r="G197" s="25">
        <f t="shared" si="10"/>
        <v>206.7</v>
      </c>
    </row>
    <row r="198" spans="1:7" ht="31.5">
      <c r="A198" s="42"/>
      <c r="B198" s="41" t="s">
        <v>72</v>
      </c>
      <c r="C198" s="77">
        <v>1001</v>
      </c>
      <c r="D198" s="78" t="s">
        <v>71</v>
      </c>
      <c r="E198" s="63"/>
      <c r="F198" s="54">
        <f t="shared" si="10"/>
        <v>206.7</v>
      </c>
      <c r="G198" s="54">
        <f t="shared" si="10"/>
        <v>206.7</v>
      </c>
    </row>
    <row r="199" spans="1:7" ht="31.5">
      <c r="A199" s="42"/>
      <c r="B199" s="29" t="s">
        <v>9</v>
      </c>
      <c r="C199" s="62">
        <v>1001</v>
      </c>
      <c r="D199" s="63" t="s">
        <v>28</v>
      </c>
      <c r="E199" s="63"/>
      <c r="F199" s="23">
        <f t="shared" si="10"/>
        <v>206.7</v>
      </c>
      <c r="G199" s="23">
        <f t="shared" si="10"/>
        <v>206.7</v>
      </c>
    </row>
    <row r="200" spans="1:7" ht="63">
      <c r="A200" s="42"/>
      <c r="B200" s="29" t="s">
        <v>145</v>
      </c>
      <c r="C200" s="62">
        <v>1001</v>
      </c>
      <c r="D200" s="63" t="s">
        <v>146</v>
      </c>
      <c r="E200" s="63">
        <v>321</v>
      </c>
      <c r="F200" s="23">
        <v>206.7</v>
      </c>
      <c r="G200" s="23">
        <v>206.7</v>
      </c>
    </row>
    <row r="201" spans="1:7" ht="15.75">
      <c r="A201" s="42"/>
      <c r="B201" s="22" t="s">
        <v>182</v>
      </c>
      <c r="C201" s="75">
        <v>1100</v>
      </c>
      <c r="D201" s="63"/>
      <c r="E201" s="63"/>
      <c r="F201" s="25">
        <f>+F202</f>
        <v>270.4</v>
      </c>
      <c r="G201" s="25">
        <f>+G202</f>
        <v>259.9</v>
      </c>
    </row>
    <row r="202" spans="1:7" ht="15.75">
      <c r="A202" s="42"/>
      <c r="B202" s="22" t="s">
        <v>138</v>
      </c>
      <c r="C202" s="75">
        <v>1101</v>
      </c>
      <c r="D202" s="63"/>
      <c r="E202" s="63"/>
      <c r="F202" s="25">
        <f>+F203</f>
        <v>270.4</v>
      </c>
      <c r="G202" s="25">
        <f>+G203</f>
        <v>259.9</v>
      </c>
    </row>
    <row r="203" spans="1:7" ht="63">
      <c r="A203" s="42"/>
      <c r="B203" s="40" t="s">
        <v>156</v>
      </c>
      <c r="C203" s="77">
        <v>1101</v>
      </c>
      <c r="D203" s="78" t="s">
        <v>137</v>
      </c>
      <c r="E203" s="64"/>
      <c r="F203" s="54">
        <f>+F204+F208</f>
        <v>270.4</v>
      </c>
      <c r="G203" s="54">
        <f>+G204+G208</f>
        <v>259.9</v>
      </c>
    </row>
    <row r="204" spans="1:7" ht="94.5">
      <c r="A204" s="42"/>
      <c r="B204" s="27" t="s">
        <v>140</v>
      </c>
      <c r="C204" s="62">
        <v>1101</v>
      </c>
      <c r="D204" s="63" t="s">
        <v>139</v>
      </c>
      <c r="E204" s="63"/>
      <c r="F204" s="23">
        <f>+F205+F206+F207</f>
        <v>190.4</v>
      </c>
      <c r="G204" s="23">
        <f>+G205+G206+G207</f>
        <v>186.6</v>
      </c>
    </row>
    <row r="205" spans="1:7" ht="31.5">
      <c r="A205" s="42"/>
      <c r="B205" s="33" t="s">
        <v>120</v>
      </c>
      <c r="C205" s="71">
        <v>1101</v>
      </c>
      <c r="D205" s="67" t="s">
        <v>139</v>
      </c>
      <c r="E205" s="72">
        <v>111</v>
      </c>
      <c r="F205" s="11">
        <v>148.4</v>
      </c>
      <c r="G205" s="11">
        <v>146.6</v>
      </c>
    </row>
    <row r="206" spans="1:7" ht="31.5">
      <c r="A206" s="42"/>
      <c r="B206" s="33" t="s">
        <v>121</v>
      </c>
      <c r="C206" s="71">
        <v>1101</v>
      </c>
      <c r="D206" s="67" t="s">
        <v>139</v>
      </c>
      <c r="E206" s="72">
        <v>112</v>
      </c>
      <c r="F206" s="11">
        <v>2</v>
      </c>
      <c r="G206" s="11">
        <v>0</v>
      </c>
    </row>
    <row r="207" spans="1:7" ht="31.5">
      <c r="A207" s="42"/>
      <c r="B207" s="33" t="s">
        <v>1</v>
      </c>
      <c r="C207" s="71">
        <v>1101</v>
      </c>
      <c r="D207" s="67" t="s">
        <v>139</v>
      </c>
      <c r="E207" s="72">
        <v>244</v>
      </c>
      <c r="F207" s="11">
        <v>40</v>
      </c>
      <c r="G207" s="11">
        <v>40</v>
      </c>
    </row>
    <row r="208" spans="1:7" ht="63">
      <c r="A208" s="42"/>
      <c r="B208" s="27" t="s">
        <v>165</v>
      </c>
      <c r="C208" s="71">
        <v>1101</v>
      </c>
      <c r="D208" s="10" t="s">
        <v>166</v>
      </c>
      <c r="E208" s="72"/>
      <c r="F208" s="11">
        <f>+F209+F210</f>
        <v>80</v>
      </c>
      <c r="G208" s="11">
        <f>+G209+G210</f>
        <v>73.30000000000001</v>
      </c>
    </row>
    <row r="209" spans="1:7" ht="49.5" customHeight="1">
      <c r="A209" s="42"/>
      <c r="B209" s="27" t="s">
        <v>191</v>
      </c>
      <c r="C209" s="71">
        <v>1101</v>
      </c>
      <c r="D209" s="67" t="s">
        <v>166</v>
      </c>
      <c r="E209" s="72">
        <v>113</v>
      </c>
      <c r="F209" s="11">
        <v>40</v>
      </c>
      <c r="G209" s="11">
        <v>35.6</v>
      </c>
    </row>
    <row r="210" spans="1:7" ht="31.5">
      <c r="A210" s="42"/>
      <c r="B210" s="33" t="s">
        <v>1</v>
      </c>
      <c r="C210" s="71">
        <v>1101</v>
      </c>
      <c r="D210" s="67" t="s">
        <v>166</v>
      </c>
      <c r="E210" s="72">
        <v>244</v>
      </c>
      <c r="F210" s="11">
        <v>40</v>
      </c>
      <c r="G210" s="11">
        <v>37.7</v>
      </c>
    </row>
  </sheetData>
  <sheetProtection/>
  <autoFilter ref="B8:G94"/>
  <mergeCells count="3">
    <mergeCell ref="B4:G4"/>
    <mergeCell ref="B5:G5"/>
    <mergeCell ref="B1:G1"/>
  </mergeCells>
  <printOptions/>
  <pageMargins left="0.984251968503937" right="0.1968503937007874" top="0.1968503937007874" bottom="0.1968503937007874" header="0" footer="0"/>
  <pageSetup fitToHeight="0" fitToWidth="1" horizontalDpi="600" verticalDpi="600" orientation="portrait" paperSize="9" scale="7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2015-03-29T12:54:56Z</cp:lastPrinted>
  <dcterms:created xsi:type="dcterms:W3CDTF">2002-03-11T10:22:12Z</dcterms:created>
  <dcterms:modified xsi:type="dcterms:W3CDTF">2015-03-29T12:55:17Z</dcterms:modified>
  <cp:category/>
  <cp:version/>
  <cp:contentType/>
  <cp:contentStatus/>
</cp:coreProperties>
</file>