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620" windowWidth="15450" windowHeight="900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'2019-2020'!$A$8:$G$8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<sst xmlns="http://schemas.openxmlformats.org/spreadsheetml/2006/main" count="706" uniqueCount="322">
  <si>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</si>
  <si>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</si>
  <si>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</si>
  <si>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</si>
  <si>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</si>
  <si>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</si>
  <si>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</si>
  <si>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</si>
  <si>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</si>
  <si>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</si>
  <si>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</si>
  <si>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</si>
  <si>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</si>
  <si>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</si>
  <si>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</si>
  <si>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</si>
  <si>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</si>
  <si>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</si>
  <si>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</si>
  <si>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</si>
  <si>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</si>
  <si>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</si>
  <si>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</si>
  <si>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</si>
  <si>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</si>
  <si>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</si>
  <si>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</si>
  <si>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</si>
  <si>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0409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</si>
  <si>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</si>
  <si>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</si>
  <si>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</si>
  <si>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</si>
  <si>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</si>
  <si>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</si>
  <si>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</si>
  <si>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</si>
  <si>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</si>
  <si>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</si>
  <si>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</si>
  <si>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Мероприятия по энергосбережению и повышению энергетической эффективности муниципальных объектов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</si>
  <si>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</si>
  <si>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</si>
  <si>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</si>
  <si>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</si>
  <si>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</si>
  <si>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</si>
  <si>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</si>
  <si>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</si>
  <si>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Обеспечение деятельности органов управления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</si>
  <si>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</si>
  <si>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</si>
  <si>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</si>
  <si>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</si>
  <si>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</si>
  <si>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Закупка товаров, работ, услуг в целях капитального ремонта гос-го ( муниципального иммущества)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</si>
  <si>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</si>
  <si>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</si>
  <si>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</si>
  <si>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71 3 07 15190</t>
  </si>
  <si>
    <t>71 3 07 15220</t>
  </si>
  <si>
    <t>71 3 07 15380</t>
  </si>
  <si>
    <t>71 3 07 15410</t>
  </si>
  <si>
    <t>71 3 07 15420</t>
  </si>
  <si>
    <t>71 3 07 15390</t>
  </si>
  <si>
    <t>71 2 07 15090</t>
  </si>
  <si>
    <t>71 1 07 15030</t>
  </si>
  <si>
    <t>Мероприятия по развитию и  поддержке  предпринимательства</t>
  </si>
  <si>
    <t>71 1 07 15510</t>
  </si>
  <si>
    <t>71 4 07 15630</t>
  </si>
  <si>
    <t>Фонд оплаты труда казенных учреждений</t>
  </si>
  <si>
    <t>Взносы по обязательному социальному страхованию</t>
  </si>
  <si>
    <t>71 4 07 12500</t>
  </si>
  <si>
    <t>71 4 07 12600</t>
  </si>
  <si>
    <t>71 5 07 15340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</si>
  <si>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</si>
  <si>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</si>
  <si>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</si>
  <si>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</si>
  <si>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</si>
  <si>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</si>
  <si>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</si>
  <si>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</si>
  <si>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</si>
  <si>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62 9 00 13040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</si>
  <si>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</si>
  <si>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</si>
  <si>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</si>
  <si>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</si>
  <si>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</si>
  <si>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71 5 00 15340</t>
  </si>
  <si>
    <t>Закупка товаров, работ и услуг в сфере информационно-коммуникационных технологий</t>
  </si>
  <si>
    <t>71 3 07 16400</t>
  </si>
  <si>
    <t>Мероприятия в области жилищного хозяйства</t>
  </si>
  <si>
    <t>71 3 07 15210</t>
  </si>
  <si>
    <t>Мероприятия по безопасности дорожного движения</t>
  </si>
  <si>
    <t>71 3 71 15540</t>
  </si>
  <si>
    <t>71 3 07 15540</t>
  </si>
  <si>
    <t>71 3 07 S4310</t>
  </si>
  <si>
    <t>Уплата налогов, сборов</t>
  </si>
  <si>
    <t>Иные выплаты персоналу казенныхт учреждений, за исключением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</si>
  <si>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</si>
  <si>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</si>
  <si>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</si>
  <si>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казенныхт учреждений</t>
  </si>
  <si>
    <t>62 9 00 13150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</si>
  <si>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</si>
  <si>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62 9 00 16690</t>
  </si>
  <si>
    <t>Вывоз умерших по заявкам УВД</t>
  </si>
  <si>
    <t>20,00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</si>
  <si>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</si>
  <si>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</si>
  <si>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</si>
  <si>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</si>
  <si>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</si>
  <si>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>Подпрограмма  «Стимулирование экономической активности на территории  Елизаветинского сельского поселения»</t>
  </si>
  <si>
    <t>Проведение мероприятий по профилактике терроризма и экстремизма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</si>
  <si>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</si>
  <si>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</si>
  <si>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</si>
  <si>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0107</t>
  </si>
  <si>
    <t>0314</t>
  </si>
  <si>
    <t>71 2 07 15690</t>
  </si>
  <si>
    <t>Обеспечение проведения выборов и референдумов</t>
  </si>
  <si>
    <t>50,00</t>
  </si>
  <si>
    <t>10,00</t>
  </si>
  <si>
    <t>100,00</t>
  </si>
  <si>
    <t>3120,00</t>
  </si>
  <si>
    <t>1000,00</t>
  </si>
  <si>
    <t>300,00</t>
  </si>
  <si>
    <t>Подпрграмма   «Формирование комфортной  городской среды на территории  Елизаветинского  сельского поселения"</t>
  </si>
  <si>
    <t>5,00</t>
  </si>
  <si>
    <t>Проведение мероприятий  деятельности органов местного самоуправления</t>
  </si>
  <si>
    <t>30,0</t>
  </si>
  <si>
    <t>340,00</t>
  </si>
  <si>
    <t>Перечисление ежемесячных взносов в фонд капитального ремонта общедомового имущества в МКД на счет регионального оператора</t>
  </si>
  <si>
    <t>62 9 00 15200</t>
  </si>
  <si>
    <t>Содержание муниципального жилого фонда, в том числе капитальный ремонт муниципального жилого фонда</t>
  </si>
  <si>
    <t xml:space="preserve"> Субсидии на возмещение недополученных
доходов и (или) возмещение фактически понесенных затрат в связи с производством (реализацией) товаров,выполнением работ, оказанием услуг
</t>
  </si>
  <si>
    <t>71 5 07 00000</t>
  </si>
  <si>
    <t>71 9 07 00000</t>
  </si>
  <si>
    <t>Создание комфортных благоустроенных общественных территорий общего пользования</t>
  </si>
  <si>
    <t>71 9 07 18930</t>
  </si>
  <si>
    <t>Проведение местных выборов и референдумов</t>
  </si>
  <si>
    <t xml:space="preserve">71 4 07 00000 </t>
  </si>
  <si>
    <t>71 3 07 00000</t>
  </si>
  <si>
    <t xml:space="preserve">71 0 00 00000 </t>
  </si>
  <si>
    <t>71 1 07 00000</t>
  </si>
  <si>
    <t>71 2 07 00000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</si>
  <si>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</si>
  <si>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</si>
  <si>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</si>
  <si>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>71 3 07 15600</t>
  </si>
  <si>
    <t xml:space="preserve">Мероприятия  по борьбе с борщевиком Сосновского </t>
  </si>
  <si>
    <t>Резервные фонды местных администраций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</si>
  <si>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</si>
  <si>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</si>
  <si>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</si>
  <si>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</si>
  <si>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</si>
  <si>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</si>
  <si>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регулирование тарифов на товары и услуги  организаций коммунального комплекса</t>
  </si>
  <si>
    <t>Передача полномочий по организация централизованных коммунальных услуг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</si>
  <si>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</si>
  <si>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</si>
  <si>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</si>
  <si>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</si>
  <si>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</si>
  <si>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>61 0 00 00000</t>
  </si>
  <si>
    <t>3,00</t>
  </si>
  <si>
    <t>62 9 00 11070</t>
  </si>
  <si>
    <t>165,00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</si>
  <si>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</si>
  <si>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Прочая закупка товаров, работ и услуг</t>
  </si>
  <si>
    <t xml:space="preserve">71 3 07 S0140 </t>
  </si>
  <si>
    <t>71 3 07 S4660</t>
  </si>
  <si>
    <t>175,00</t>
  </si>
  <si>
    <t>61,4</t>
  </si>
  <si>
    <t>4523,70</t>
  </si>
  <si>
    <t>1358,50</t>
  </si>
  <si>
    <t>1044,30</t>
  </si>
  <si>
    <t>314,20</t>
  </si>
  <si>
    <t>988,10</t>
  </si>
  <si>
    <t>294,80</t>
  </si>
  <si>
    <t>553,40</t>
  </si>
  <si>
    <t>0100</t>
  </si>
  <si>
    <t>Непрограммная часть расходов</t>
  </si>
  <si>
    <t xml:space="preserve">Прочая закупка товаров, работ и услуг </t>
  </si>
  <si>
    <t>192,20</t>
  </si>
  <si>
    <t>35,7</t>
  </si>
  <si>
    <t>119,90</t>
  </si>
  <si>
    <t>155,60</t>
  </si>
  <si>
    <t xml:space="preserve">Проведение мероприятий в области гражданского и патриатического воспитания </t>
  </si>
  <si>
    <t>125,00</t>
  </si>
  <si>
    <t>71 6 07 16202</t>
  </si>
  <si>
    <t>600,00</t>
  </si>
  <si>
    <t>Подпрграмма   «Эненгосбережение и повышение энергетической эффективности на территории  Елизаветинского  сельского поселения"</t>
  </si>
  <si>
    <t>61,00</t>
  </si>
  <si>
    <t>5962,10</t>
  </si>
  <si>
    <t>1438,40</t>
  </si>
  <si>
    <t>746,00</t>
  </si>
  <si>
    <t>6,00</t>
  </si>
  <si>
    <t>19,00</t>
  </si>
  <si>
    <t>25,00</t>
  </si>
  <si>
    <t>380,80</t>
  </si>
  <si>
    <t>61 8 00 0000</t>
  </si>
  <si>
    <t>61 7 00 00000</t>
  </si>
  <si>
    <t>7320,60</t>
  </si>
  <si>
    <t>1554,40</t>
  </si>
  <si>
    <t>Стимулирующие выплаты работникам казенных учреждений</t>
  </si>
  <si>
    <t>71 4 07 S0360</t>
  </si>
  <si>
    <t>70,0</t>
  </si>
  <si>
    <t>1126,50</t>
  </si>
  <si>
    <t>465,00</t>
  </si>
  <si>
    <t>5,0</t>
  </si>
  <si>
    <t>Охрана семьи и детства</t>
  </si>
  <si>
    <t>1004</t>
  </si>
  <si>
    <t>0,6</t>
  </si>
  <si>
    <t>71 5 07 19210</t>
  </si>
  <si>
    <t>Премии и гранты</t>
  </si>
  <si>
    <t>Выплаты материальной помощи, поощрения за особые заслуги физическим и юридическим лицам</t>
  </si>
  <si>
    <t>14,40</t>
  </si>
  <si>
    <t>Содержание органов местного самоуправления</t>
  </si>
  <si>
    <t>62 9 00 11030</t>
  </si>
  <si>
    <t>0,60</t>
  </si>
  <si>
    <t>30,00</t>
  </si>
  <si>
    <t>35,00</t>
  </si>
  <si>
    <t>1870,51</t>
  </si>
  <si>
    <t>71 3 07 S4770</t>
  </si>
  <si>
    <t>71 3 07 15610</t>
  </si>
  <si>
    <t>1500,00</t>
  </si>
  <si>
    <t>1308,52</t>
  </si>
  <si>
    <t>11730,96</t>
  </si>
  <si>
    <t>834,00</t>
  </si>
  <si>
    <t>1299,00</t>
  </si>
  <si>
    <t>2252,60</t>
  </si>
  <si>
    <t>1783,58</t>
  </si>
  <si>
    <t xml:space="preserve"> 2617,70</t>
  </si>
  <si>
    <t>10402,00</t>
  </si>
  <si>
    <t>75,60</t>
  </si>
  <si>
    <t xml:space="preserve"> 15405,58</t>
  </si>
  <si>
    <t>71 5 07 72020</t>
  </si>
  <si>
    <t>2800,00</t>
  </si>
  <si>
    <t>1533,00</t>
  </si>
  <si>
    <t>4458,00</t>
  </si>
  <si>
    <t>1433,65</t>
  </si>
  <si>
    <t>471,00</t>
  </si>
  <si>
    <t>478,00</t>
  </si>
  <si>
    <t>144,44</t>
  </si>
  <si>
    <t>741,40</t>
  </si>
  <si>
    <t>1427,85</t>
  </si>
  <si>
    <t>5599,35</t>
  </si>
  <si>
    <t>3628,10</t>
  </si>
  <si>
    <t>0,20</t>
  </si>
  <si>
    <t>Уплата штрафов, пеней</t>
  </si>
  <si>
    <t>8,00</t>
  </si>
  <si>
    <t>397,15</t>
  </si>
  <si>
    <t>467,15</t>
  </si>
  <si>
    <t>244</t>
  </si>
  <si>
    <t>Выполнение переданных полномочий субъектов РФ</t>
  </si>
  <si>
    <t>3,52</t>
  </si>
  <si>
    <t>61 8 00 71340</t>
  </si>
  <si>
    <t>11369,02</t>
  </si>
  <si>
    <t>150,00</t>
  </si>
  <si>
    <t>2595,06</t>
  </si>
  <si>
    <t>278,30</t>
  </si>
  <si>
    <t>63,84</t>
  </si>
  <si>
    <t>211,40</t>
  </si>
  <si>
    <t>3,06</t>
  </si>
  <si>
    <t>Профессиональная подготовка, переподготовка и повышение квалификации</t>
  </si>
  <si>
    <t>0705</t>
  </si>
  <si>
    <t>3705,50</t>
  </si>
  <si>
    <t>779,38</t>
  </si>
  <si>
    <t xml:space="preserve"> 32006,84</t>
  </si>
  <si>
    <t>Бюджетные инвестиции на приобретение объектов недвижимого имущества в государственную (муниципальную) собственность</t>
  </si>
  <si>
    <t>Укрепление материально-технической базы в области спорта</t>
  </si>
  <si>
    <t>2692,40</t>
  </si>
  <si>
    <t>2067,90</t>
  </si>
  <si>
    <t>624,50</t>
  </si>
  <si>
    <t>71 4 07 R5190</t>
  </si>
  <si>
    <t>10120,20</t>
  </si>
  <si>
    <t xml:space="preserve"> 48395,04</t>
  </si>
  <si>
    <t>Содержание органов местного самоуправления,оплата труда немуниципальных служащих</t>
  </si>
  <si>
    <t>Капитальный ремонт и ремонт дворовых территорий МКД, проездов к доровым территориям</t>
  </si>
  <si>
    <t>16464,71</t>
  </si>
  <si>
    <t>52,00</t>
  </si>
  <si>
    <t>1601,60</t>
  </si>
  <si>
    <t>2812,71</t>
  </si>
  <si>
    <t>12,65</t>
  </si>
  <si>
    <t>1226,00</t>
  </si>
  <si>
    <t>4441,92</t>
  </si>
  <si>
    <t>1084,00</t>
  </si>
  <si>
    <t>71 4 07 5190</t>
  </si>
  <si>
    <t>0,00</t>
  </si>
  <si>
    <t>573,16</t>
  </si>
  <si>
    <t>146,67</t>
  </si>
  <si>
    <t>469,35</t>
  </si>
  <si>
    <t>132,64</t>
  </si>
  <si>
    <t>934,97</t>
  </si>
  <si>
    <t>2129,91</t>
  </si>
  <si>
    <t>1711,48</t>
  </si>
  <si>
    <t>21,64</t>
  </si>
  <si>
    <t>133,11</t>
  </si>
  <si>
    <t>852,00</t>
  </si>
  <si>
    <t>672,74</t>
  </si>
  <si>
    <t>206,50</t>
  </si>
  <si>
    <t>879,24</t>
  </si>
  <si>
    <t>0,25</t>
  </si>
  <si>
    <t>363,26</t>
  </si>
  <si>
    <t>48,00</t>
  </si>
  <si>
    <t>56,15</t>
  </si>
  <si>
    <t>1448,97</t>
  </si>
  <si>
    <t>3313,57</t>
  </si>
  <si>
    <t>% исполнения</t>
  </si>
  <si>
    <t>Бюджет на 2019 год (тыс.руб.)</t>
  </si>
  <si>
    <t>Исполнение на 01.07.2019 года                    (тыс. руб.)</t>
  </si>
  <si>
    <t xml:space="preserve">   Исполнение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за 1 полугодие 2019 года</t>
  </si>
  <si>
    <t>71 6 07 0000</t>
  </si>
  <si>
    <r>
      <t xml:space="preserve">                                       Приложение  5</t>
    </r>
    <r>
      <rPr>
        <sz val="10"/>
        <rFont val="Times New Roman"/>
        <family val="1"/>
      </rPr>
      <t xml:space="preserve">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от 23.07.2019г. № 283  </t>
    </r>
  </si>
  <si>
    <t>15025,03</t>
  </si>
  <si>
    <t>4048,42</t>
  </si>
  <si>
    <t>Специальные расходы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</si>
</sst>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,##0.00_р_."/>
    <numFmt numFmtId="191" formatCode="[$-FC19]d\ mmmm\ yyyy\ &quot;г.&quot;"/>
  </numFmts>
  <fonts count="57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2" fillId="0" borderId="0" xfId="55" applyFill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49" fontId="14" fillId="34" borderId="0" xfId="0" applyNumberFormat="1" applyFont="1" applyFill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justify" vertical="center" wrapText="1"/>
    </xf>
    <xf numFmtId="49" fontId="7" fillId="34" borderId="10" xfId="0" applyNumberFormat="1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wrapText="1"/>
    </xf>
    <xf numFmtId="0" fontId="14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4" fillId="34" borderId="10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top" wrapText="1"/>
    </xf>
    <xf numFmtId="2" fontId="16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89" fontId="0" fillId="0" borderId="0" xfId="0" applyNumberFormat="1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5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201"/>
  <sheetViews>
    <sheetView showGridLines="0" tabSelected="1" workbookViewId="0" topLeftCell="A1">
      <selection activeCell="A159" sqref="A159"/>
    </sheetView>
  </sheetViews>
  <sheetFormatPr defaultColWidth="9.140625" defaultRowHeight="12.75"/>
  <cols>
    <col min="1" max="1" width="55.8515625" style="1" customWidth="1"/>
    <col min="2" max="2" width="17.8515625" style="2" customWidth="1"/>
    <col min="3" max="3" width="16.28125" style="0" customWidth="1"/>
    <col min="4" max="4" width="17.28125" style="1" customWidth="1"/>
    <col min="5" max="5" width="16.28125" style="1" customWidth="1"/>
    <col min="6" max="6" width="14.7109375" style="1" customWidth="1"/>
    <col min="7" max="7" width="12.57421875" style="1" customWidth="1"/>
    <col min="8" max="8" width="14.140625" style="0" customWidth="1"/>
    <col min="9" max="9" width="10.57421875" style="0" customWidth="1"/>
  </cols>
  <sheetData>
    <row r="1" spans="2:7" ht="13.5" customHeight="1">
      <c r="B1" s="98" t="s">
        <v>318</v>
      </c>
      <c r="C1" s="99"/>
      <c r="D1" s="99"/>
      <c r="E1" s="99"/>
      <c r="F1" s="99"/>
      <c r="G1" s="99"/>
    </row>
    <row r="2" spans="2:7" ht="13.5" customHeight="1">
      <c r="B2" s="99"/>
      <c r="C2" s="99"/>
      <c r="D2" s="99"/>
      <c r="E2" s="99"/>
      <c r="F2" s="99"/>
      <c r="G2" s="99"/>
    </row>
    <row r="3" spans="2:7" ht="14.25" customHeight="1">
      <c r="B3" s="99"/>
      <c r="C3" s="99"/>
      <c r="D3" s="99"/>
      <c r="E3" s="99"/>
      <c r="F3" s="99"/>
      <c r="G3" s="99"/>
    </row>
    <row r="4" spans="2:7" ht="13.5" customHeight="1">
      <c r="B4" s="99"/>
      <c r="C4" s="99"/>
      <c r="D4" s="99"/>
      <c r="E4" s="99"/>
      <c r="F4" s="99"/>
      <c r="G4" s="99"/>
    </row>
    <row r="5" spans="2:7" ht="12" customHeight="1">
      <c r="B5" s="99"/>
      <c r="C5" s="99"/>
      <c r="D5" s="99"/>
      <c r="E5" s="99"/>
      <c r="F5" s="99"/>
      <c r="G5" s="99"/>
    </row>
    <row r="6" spans="1:7" ht="15" customHeight="1" hidden="1">
      <c r="A6" s="96"/>
      <c r="B6" s="97"/>
      <c r="C6" s="97"/>
      <c r="D6" s="97"/>
      <c r="E6" s="97"/>
      <c r="F6" s="97"/>
      <c r="G6" s="97"/>
    </row>
    <row r="7" spans="1:7" ht="79.5" customHeight="1">
      <c r="A7" s="100" t="s">
        <v>316</v>
      </c>
      <c r="B7" s="100"/>
      <c r="C7" s="100"/>
      <c r="D7" s="100"/>
      <c r="E7" s="100"/>
      <c r="F7" s="100"/>
      <c r="G7" s="100"/>
    </row>
    <row r="8" spans="1:7" ht="18" customHeight="1" hidden="1">
      <c r="A8" s="9" t="s">
        <v>7</v>
      </c>
      <c r="B8" s="10" t="s">
        <v>8</v>
      </c>
      <c r="C8" s="10" t="s">
        <v>9</v>
      </c>
      <c r="D8" s="9"/>
      <c r="E8" s="9"/>
      <c r="F8" s="9"/>
      <c r="G8" s="9"/>
    </row>
    <row r="9" spans="1:7" ht="66" customHeight="1">
      <c r="A9" s="11" t="s">
        <v>29</v>
      </c>
      <c r="B9" s="12" t="s">
        <v>31</v>
      </c>
      <c r="C9" s="12" t="s">
        <v>30</v>
      </c>
      <c r="D9" s="11" t="s">
        <v>113</v>
      </c>
      <c r="E9" s="11" t="s">
        <v>314</v>
      </c>
      <c r="F9" s="11" t="s">
        <v>315</v>
      </c>
      <c r="G9" s="34" t="s">
        <v>313</v>
      </c>
    </row>
    <row r="10" spans="1:16" ht="14.25" customHeight="1">
      <c r="A10" s="3" t="s">
        <v>10</v>
      </c>
      <c r="B10" s="4"/>
      <c r="C10" s="4"/>
      <c r="D10" s="3"/>
      <c r="E10" s="37">
        <v>64859.75</v>
      </c>
      <c r="F10" s="37">
        <v>15703.43</v>
      </c>
      <c r="G10" s="89">
        <v>24.2</v>
      </c>
      <c r="H10" s="91"/>
      <c r="P10" s="36"/>
    </row>
    <row r="11" spans="1:7" ht="8.25" customHeight="1" hidden="1">
      <c r="A11" s="3"/>
      <c r="B11" s="4"/>
      <c r="C11" s="4"/>
      <c r="D11" s="3"/>
      <c r="E11" s="72"/>
      <c r="F11" s="72"/>
      <c r="G11" s="3"/>
    </row>
    <row r="12" spans="1:8" ht="63">
      <c r="A12" s="15" t="s">
        <v>114</v>
      </c>
      <c r="B12" s="30" t="s">
        <v>146</v>
      </c>
      <c r="C12" s="16"/>
      <c r="D12" s="17"/>
      <c r="E12" s="93" t="s">
        <v>281</v>
      </c>
      <c r="F12" s="85">
        <f>F13+F27+F77+F106+F116+F120</f>
        <v>9903.8</v>
      </c>
      <c r="G12" s="68">
        <f>F12/E12*100</f>
        <v>20.46449388201766</v>
      </c>
      <c r="H12" s="92"/>
    </row>
    <row r="13" spans="1:8" ht="25.5">
      <c r="A13" s="38" t="s">
        <v>115</v>
      </c>
      <c r="B13" s="43" t="s">
        <v>147</v>
      </c>
      <c r="C13" s="35"/>
      <c r="D13" s="39"/>
      <c r="E13" s="66" t="s">
        <v>176</v>
      </c>
      <c r="F13" s="73" t="s">
        <v>169</v>
      </c>
      <c r="G13" s="68">
        <f aca="true" t="shared" si="0" ref="G13:G76">F13/E13*100</f>
        <v>1.7142857142857144</v>
      </c>
      <c r="H13" s="28"/>
    </row>
    <row r="14" spans="1:8" ht="25.5">
      <c r="A14" s="41" t="s">
        <v>20</v>
      </c>
      <c r="B14" s="35" t="s">
        <v>66</v>
      </c>
      <c r="C14" s="35"/>
      <c r="D14" s="39"/>
      <c r="E14" s="84" t="s">
        <v>171</v>
      </c>
      <c r="F14" s="74" t="s">
        <v>293</v>
      </c>
      <c r="G14" s="69">
        <f t="shared" si="0"/>
        <v>0</v>
      </c>
      <c r="H14" s="28"/>
    </row>
    <row r="15" spans="1:8" ht="15.75">
      <c r="A15" s="41" t="s">
        <v>173</v>
      </c>
      <c r="B15" s="35" t="s">
        <v>66</v>
      </c>
      <c r="C15" s="35">
        <v>244</v>
      </c>
      <c r="D15" s="39"/>
      <c r="E15" s="84" t="s">
        <v>171</v>
      </c>
      <c r="F15" s="74" t="s">
        <v>293</v>
      </c>
      <c r="G15" s="69">
        <f t="shared" si="0"/>
        <v>0</v>
      </c>
      <c r="H15" s="28"/>
    </row>
    <row r="16" spans="1:8" ht="15.75">
      <c r="A16" s="42" t="s">
        <v>1</v>
      </c>
      <c r="B16" s="43" t="s">
        <v>66</v>
      </c>
      <c r="C16" s="43">
        <v>244</v>
      </c>
      <c r="D16" s="40" t="s">
        <v>2</v>
      </c>
      <c r="E16" s="94" t="s">
        <v>171</v>
      </c>
      <c r="F16" s="73" t="s">
        <v>293</v>
      </c>
      <c r="G16" s="68">
        <f t="shared" si="0"/>
        <v>0</v>
      </c>
      <c r="H16" s="28"/>
    </row>
    <row r="17" spans="1:8" ht="15.75">
      <c r="A17" s="41" t="s">
        <v>67</v>
      </c>
      <c r="B17" s="35" t="s">
        <v>68</v>
      </c>
      <c r="C17" s="35"/>
      <c r="D17" s="39"/>
      <c r="E17" s="84" t="s">
        <v>125</v>
      </c>
      <c r="F17" s="74" t="s">
        <v>169</v>
      </c>
      <c r="G17" s="69">
        <f t="shared" si="0"/>
        <v>30</v>
      </c>
      <c r="H17" s="28"/>
    </row>
    <row r="18" spans="1:8" ht="15.75">
      <c r="A18" s="41" t="s">
        <v>187</v>
      </c>
      <c r="B18" s="35" t="s">
        <v>68</v>
      </c>
      <c r="C18" s="35">
        <v>244</v>
      </c>
      <c r="D18" s="39"/>
      <c r="E18" s="84" t="s">
        <v>125</v>
      </c>
      <c r="F18" s="74" t="s">
        <v>169</v>
      </c>
      <c r="G18" s="69">
        <f t="shared" si="0"/>
        <v>30</v>
      </c>
      <c r="H18" s="28"/>
    </row>
    <row r="19" spans="1:8" ht="15.75">
      <c r="A19" s="42" t="s">
        <v>19</v>
      </c>
      <c r="B19" s="43" t="s">
        <v>68</v>
      </c>
      <c r="C19" s="43">
        <v>244</v>
      </c>
      <c r="D19" s="40" t="s">
        <v>18</v>
      </c>
      <c r="E19" s="94" t="s">
        <v>125</v>
      </c>
      <c r="F19" s="73" t="s">
        <v>169</v>
      </c>
      <c r="G19" s="68">
        <f t="shared" si="0"/>
        <v>30</v>
      </c>
      <c r="H19" s="28"/>
    </row>
    <row r="20" spans="1:8" ht="25.5">
      <c r="A20" s="44" t="s">
        <v>117</v>
      </c>
      <c r="B20" s="35" t="s">
        <v>148</v>
      </c>
      <c r="C20" s="35"/>
      <c r="D20" s="39"/>
      <c r="E20" s="66" t="s">
        <v>226</v>
      </c>
      <c r="F20" s="73" t="s">
        <v>293</v>
      </c>
      <c r="G20" s="68">
        <f t="shared" si="0"/>
        <v>0</v>
      </c>
      <c r="H20" s="28"/>
    </row>
    <row r="21" spans="1:8" ht="15.75">
      <c r="A21" s="45" t="s">
        <v>149</v>
      </c>
      <c r="B21" s="35" t="s">
        <v>65</v>
      </c>
      <c r="C21" s="35"/>
      <c r="D21" s="39"/>
      <c r="E21" s="84" t="s">
        <v>131</v>
      </c>
      <c r="F21" s="74" t="s">
        <v>293</v>
      </c>
      <c r="G21" s="69">
        <f t="shared" si="0"/>
        <v>0</v>
      </c>
      <c r="H21" s="28"/>
    </row>
    <row r="22" spans="1:8" ht="15.75">
      <c r="A22" s="41" t="s">
        <v>187</v>
      </c>
      <c r="B22" s="35" t="s">
        <v>65</v>
      </c>
      <c r="C22" s="35">
        <v>244</v>
      </c>
      <c r="D22" s="39"/>
      <c r="E22" s="84" t="s">
        <v>131</v>
      </c>
      <c r="F22" s="74" t="s">
        <v>293</v>
      </c>
      <c r="G22" s="69">
        <f t="shared" si="0"/>
        <v>0</v>
      </c>
      <c r="H22" s="28"/>
    </row>
    <row r="23" spans="1:8" ht="25.5">
      <c r="A23" s="42" t="s">
        <v>150</v>
      </c>
      <c r="B23" s="43" t="s">
        <v>65</v>
      </c>
      <c r="C23" s="43">
        <v>244</v>
      </c>
      <c r="D23" s="40" t="s">
        <v>22</v>
      </c>
      <c r="E23" s="94" t="s">
        <v>131</v>
      </c>
      <c r="F23" s="74" t="s">
        <v>293</v>
      </c>
      <c r="G23" s="68">
        <f t="shared" si="0"/>
        <v>0</v>
      </c>
      <c r="H23" s="28"/>
    </row>
    <row r="24" spans="1:8" ht="25.5">
      <c r="A24" s="41" t="s">
        <v>116</v>
      </c>
      <c r="B24" s="35" t="s">
        <v>122</v>
      </c>
      <c r="C24" s="35"/>
      <c r="D24" s="39"/>
      <c r="E24" s="84" t="s">
        <v>225</v>
      </c>
      <c r="F24" s="74" t="s">
        <v>293</v>
      </c>
      <c r="G24" s="69">
        <f t="shared" si="0"/>
        <v>0</v>
      </c>
      <c r="H24" s="28"/>
    </row>
    <row r="25" spans="1:8" ht="25.5" customHeight="1">
      <c r="A25" s="41" t="s">
        <v>187</v>
      </c>
      <c r="B25" s="35" t="s">
        <v>122</v>
      </c>
      <c r="C25" s="35">
        <v>244</v>
      </c>
      <c r="D25" s="39"/>
      <c r="E25" s="84" t="s">
        <v>225</v>
      </c>
      <c r="F25" s="74" t="s">
        <v>293</v>
      </c>
      <c r="G25" s="69">
        <f t="shared" si="0"/>
        <v>0</v>
      </c>
      <c r="H25" s="28"/>
    </row>
    <row r="26" spans="1:8" ht="15.75">
      <c r="A26" s="42" t="s">
        <v>166</v>
      </c>
      <c r="B26" s="43" t="s">
        <v>122</v>
      </c>
      <c r="C26" s="43">
        <v>244</v>
      </c>
      <c r="D26" s="40" t="s">
        <v>121</v>
      </c>
      <c r="E26" s="94" t="s">
        <v>225</v>
      </c>
      <c r="F26" s="73" t="s">
        <v>293</v>
      </c>
      <c r="G26" s="68">
        <f t="shared" si="0"/>
        <v>0</v>
      </c>
      <c r="H26" s="28"/>
    </row>
    <row r="27" spans="1:7" ht="38.25">
      <c r="A27" s="44" t="s">
        <v>118</v>
      </c>
      <c r="B27" s="43" t="s">
        <v>145</v>
      </c>
      <c r="C27" s="35"/>
      <c r="D27" s="39"/>
      <c r="E27" s="66" t="s">
        <v>273</v>
      </c>
      <c r="F27" s="73">
        <f>F49+F60+F63+F76</f>
        <v>6119.82</v>
      </c>
      <c r="G27" s="68">
        <f t="shared" si="0"/>
        <v>19.120350525075263</v>
      </c>
    </row>
    <row r="28" spans="1:7" ht="25.5">
      <c r="A28" s="41" t="s">
        <v>39</v>
      </c>
      <c r="B28" s="35" t="s">
        <v>64</v>
      </c>
      <c r="C28" s="35"/>
      <c r="D28" s="39"/>
      <c r="E28" s="84" t="s">
        <v>291</v>
      </c>
      <c r="F28" s="74" t="s">
        <v>294</v>
      </c>
      <c r="G28" s="69">
        <f t="shared" si="0"/>
        <v>52.874538745387454</v>
      </c>
    </row>
    <row r="29" spans="1:7" ht="15.75">
      <c r="A29" s="41" t="s">
        <v>173</v>
      </c>
      <c r="B29" s="35" t="s">
        <v>64</v>
      </c>
      <c r="C29" s="35">
        <v>244</v>
      </c>
      <c r="D29" s="39"/>
      <c r="E29" s="84" t="s">
        <v>291</v>
      </c>
      <c r="F29" s="74" t="s">
        <v>294</v>
      </c>
      <c r="G29" s="69">
        <f t="shared" si="0"/>
        <v>52.874538745387454</v>
      </c>
    </row>
    <row r="30" spans="1:7" ht="15.75">
      <c r="A30" s="42" t="s">
        <v>42</v>
      </c>
      <c r="B30" s="43" t="s">
        <v>64</v>
      </c>
      <c r="C30" s="43">
        <v>244</v>
      </c>
      <c r="D30" s="40" t="s">
        <v>28</v>
      </c>
      <c r="E30" s="94" t="s">
        <v>291</v>
      </c>
      <c r="F30" s="73" t="s">
        <v>294</v>
      </c>
      <c r="G30" s="68">
        <f t="shared" si="0"/>
        <v>52.874538745387454</v>
      </c>
    </row>
    <row r="31" spans="1:7" ht="25.5">
      <c r="A31" s="41" t="s">
        <v>151</v>
      </c>
      <c r="B31" s="35" t="s">
        <v>152</v>
      </c>
      <c r="C31" s="35"/>
      <c r="D31" s="39"/>
      <c r="E31" s="84" t="s">
        <v>289</v>
      </c>
      <c r="F31" s="74" t="s">
        <v>293</v>
      </c>
      <c r="G31" s="69">
        <f t="shared" si="0"/>
        <v>0</v>
      </c>
    </row>
    <row r="32" spans="1:7" ht="15.75">
      <c r="A32" s="41" t="s">
        <v>187</v>
      </c>
      <c r="B32" s="35" t="s">
        <v>152</v>
      </c>
      <c r="C32" s="35">
        <v>244</v>
      </c>
      <c r="D32" s="39"/>
      <c r="E32" s="84" t="s">
        <v>289</v>
      </c>
      <c r="F32" s="74" t="s">
        <v>293</v>
      </c>
      <c r="G32" s="69">
        <f t="shared" si="0"/>
        <v>0</v>
      </c>
    </row>
    <row r="33" spans="1:7" ht="15.75">
      <c r="A33" s="42" t="s">
        <v>42</v>
      </c>
      <c r="B33" s="43" t="s">
        <v>152</v>
      </c>
      <c r="C33" s="43"/>
      <c r="D33" s="40" t="s">
        <v>28</v>
      </c>
      <c r="E33" s="94" t="s">
        <v>289</v>
      </c>
      <c r="F33" s="74" t="s">
        <v>293</v>
      </c>
      <c r="G33" s="68">
        <f t="shared" si="0"/>
        <v>0</v>
      </c>
    </row>
    <row r="34" spans="1:7" ht="25.5">
      <c r="A34" s="41" t="s">
        <v>283</v>
      </c>
      <c r="B34" s="35" t="s">
        <v>229</v>
      </c>
      <c r="C34" s="35"/>
      <c r="D34" s="39"/>
      <c r="E34" s="84" t="s">
        <v>230</v>
      </c>
      <c r="F34" s="74" t="s">
        <v>293</v>
      </c>
      <c r="G34" s="69">
        <f t="shared" si="0"/>
        <v>0</v>
      </c>
    </row>
    <row r="35" spans="1:7" ht="15.75">
      <c r="A35" s="41" t="s">
        <v>187</v>
      </c>
      <c r="B35" s="35" t="s">
        <v>229</v>
      </c>
      <c r="C35" s="35">
        <v>244</v>
      </c>
      <c r="D35" s="39"/>
      <c r="E35" s="84" t="s">
        <v>230</v>
      </c>
      <c r="F35" s="74" t="s">
        <v>293</v>
      </c>
      <c r="G35" s="69">
        <f t="shared" si="0"/>
        <v>0</v>
      </c>
    </row>
    <row r="36" spans="1:7" ht="15.75">
      <c r="A36" s="42" t="s">
        <v>42</v>
      </c>
      <c r="B36" s="43" t="s">
        <v>229</v>
      </c>
      <c r="C36" s="43"/>
      <c r="D36" s="40" t="s">
        <v>28</v>
      </c>
      <c r="E36" s="94" t="s">
        <v>230</v>
      </c>
      <c r="F36" s="73" t="s">
        <v>293</v>
      </c>
      <c r="G36" s="68">
        <f t="shared" si="0"/>
        <v>0</v>
      </c>
    </row>
    <row r="37" spans="1:7" ht="37.5" customHeight="1">
      <c r="A37" s="42" t="s">
        <v>151</v>
      </c>
      <c r="B37" s="43" t="s">
        <v>174</v>
      </c>
      <c r="C37" s="43"/>
      <c r="D37" s="40"/>
      <c r="E37" s="84" t="s">
        <v>290</v>
      </c>
      <c r="F37" s="74" t="s">
        <v>293</v>
      </c>
      <c r="G37" s="69">
        <f t="shared" si="0"/>
        <v>0</v>
      </c>
    </row>
    <row r="38" spans="1:7" ht="15.75">
      <c r="A38" s="41" t="s">
        <v>173</v>
      </c>
      <c r="B38" s="35" t="s">
        <v>174</v>
      </c>
      <c r="C38" s="35">
        <v>244</v>
      </c>
      <c r="D38" s="39"/>
      <c r="E38" s="84" t="s">
        <v>290</v>
      </c>
      <c r="F38" s="74" t="s">
        <v>293</v>
      </c>
      <c r="G38" s="69">
        <f t="shared" si="0"/>
        <v>0</v>
      </c>
    </row>
    <row r="39" spans="1:7" ht="15.75">
      <c r="A39" s="42" t="s">
        <v>42</v>
      </c>
      <c r="B39" s="43" t="s">
        <v>174</v>
      </c>
      <c r="C39" s="43"/>
      <c r="D39" s="40" t="s">
        <v>28</v>
      </c>
      <c r="E39" s="95">
        <v>4441.92</v>
      </c>
      <c r="F39" s="73" t="s">
        <v>293</v>
      </c>
      <c r="G39" s="68">
        <f t="shared" si="0"/>
        <v>0</v>
      </c>
    </row>
    <row r="40" spans="1:7" ht="63.75">
      <c r="A40" s="41" t="s">
        <v>172</v>
      </c>
      <c r="B40" s="35" t="s">
        <v>175</v>
      </c>
      <c r="C40" s="43"/>
      <c r="D40" s="40"/>
      <c r="E40" s="84" t="s">
        <v>231</v>
      </c>
      <c r="F40" s="74" t="s">
        <v>293</v>
      </c>
      <c r="G40" s="69">
        <f t="shared" si="0"/>
        <v>0</v>
      </c>
    </row>
    <row r="41" spans="1:7" ht="15.75">
      <c r="A41" s="41" t="s">
        <v>187</v>
      </c>
      <c r="B41" s="35" t="s">
        <v>175</v>
      </c>
      <c r="C41" s="43">
        <v>244</v>
      </c>
      <c r="D41" s="40"/>
      <c r="E41" s="84" t="s">
        <v>231</v>
      </c>
      <c r="F41" s="74" t="s">
        <v>293</v>
      </c>
      <c r="G41" s="69">
        <f t="shared" si="0"/>
        <v>0</v>
      </c>
    </row>
    <row r="42" spans="1:7" ht="15.75">
      <c r="A42" s="42" t="s">
        <v>42</v>
      </c>
      <c r="B42" s="43" t="s">
        <v>175</v>
      </c>
      <c r="C42" s="43">
        <v>244</v>
      </c>
      <c r="D42" s="40" t="s">
        <v>28</v>
      </c>
      <c r="E42" s="94" t="s">
        <v>231</v>
      </c>
      <c r="F42" s="73" t="s">
        <v>293</v>
      </c>
      <c r="G42" s="68">
        <f t="shared" si="0"/>
        <v>0</v>
      </c>
    </row>
    <row r="43" spans="1:7" ht="15.75">
      <c r="A43" s="41" t="s">
        <v>95</v>
      </c>
      <c r="B43" s="35" t="s">
        <v>96</v>
      </c>
      <c r="C43" s="35"/>
      <c r="D43" s="39"/>
      <c r="E43" s="84" t="s">
        <v>129</v>
      </c>
      <c r="F43" s="74" t="s">
        <v>293</v>
      </c>
      <c r="G43" s="69">
        <f t="shared" si="0"/>
        <v>0</v>
      </c>
    </row>
    <row r="44" spans="1:7" ht="15.75">
      <c r="A44" s="41" t="s">
        <v>187</v>
      </c>
      <c r="B44" s="35" t="s">
        <v>97</v>
      </c>
      <c r="C44" s="35">
        <v>244</v>
      </c>
      <c r="D44" s="39"/>
      <c r="E44" s="84" t="s">
        <v>129</v>
      </c>
      <c r="F44" s="74" t="s">
        <v>293</v>
      </c>
      <c r="G44" s="69">
        <f t="shared" si="0"/>
        <v>0</v>
      </c>
    </row>
    <row r="45" spans="1:7" ht="15.75">
      <c r="A45" s="42" t="s">
        <v>42</v>
      </c>
      <c r="B45" s="43" t="s">
        <v>97</v>
      </c>
      <c r="C45" s="43">
        <v>244</v>
      </c>
      <c r="D45" s="40" t="s">
        <v>28</v>
      </c>
      <c r="E45" s="94" t="s">
        <v>129</v>
      </c>
      <c r="F45" s="73" t="s">
        <v>293</v>
      </c>
      <c r="G45" s="68">
        <f t="shared" si="0"/>
        <v>0</v>
      </c>
    </row>
    <row r="46" spans="1:7" ht="25.5">
      <c r="A46" s="6" t="s">
        <v>151</v>
      </c>
      <c r="B46" s="35" t="s">
        <v>228</v>
      </c>
      <c r="C46" s="35"/>
      <c r="D46" s="39"/>
      <c r="E46" s="84" t="s">
        <v>227</v>
      </c>
      <c r="F46" s="74" t="s">
        <v>293</v>
      </c>
      <c r="G46" s="69">
        <f t="shared" si="0"/>
        <v>0</v>
      </c>
    </row>
    <row r="47" spans="1:7" ht="15.75">
      <c r="A47" s="41" t="s">
        <v>187</v>
      </c>
      <c r="B47" s="35" t="s">
        <v>228</v>
      </c>
      <c r="C47" s="35">
        <v>244</v>
      </c>
      <c r="D47" s="39"/>
      <c r="E47" s="84" t="s">
        <v>227</v>
      </c>
      <c r="F47" s="74" t="s">
        <v>293</v>
      </c>
      <c r="G47" s="69">
        <f t="shared" si="0"/>
        <v>0</v>
      </c>
    </row>
    <row r="48" spans="1:7" ht="15.75">
      <c r="A48" s="42" t="s">
        <v>42</v>
      </c>
      <c r="B48" s="43" t="s">
        <v>228</v>
      </c>
      <c r="C48" s="43">
        <v>244</v>
      </c>
      <c r="D48" s="40" t="s">
        <v>28</v>
      </c>
      <c r="E48" s="94" t="s">
        <v>227</v>
      </c>
      <c r="F48" s="73" t="s">
        <v>293</v>
      </c>
      <c r="G48" s="68">
        <f t="shared" si="0"/>
        <v>0</v>
      </c>
    </row>
    <row r="49" spans="1:7" ht="15.75">
      <c r="A49" s="42" t="s">
        <v>42</v>
      </c>
      <c r="B49" s="35"/>
      <c r="C49" s="35"/>
      <c r="D49" s="40" t="s">
        <v>28</v>
      </c>
      <c r="E49" s="66" t="s">
        <v>232</v>
      </c>
      <c r="F49" s="73">
        <v>573.16</v>
      </c>
      <c r="G49" s="68">
        <f t="shared" si="0"/>
        <v>4.885874642825481</v>
      </c>
    </row>
    <row r="50" spans="1:7" ht="40.5" customHeight="1">
      <c r="A50" s="41" t="s">
        <v>36</v>
      </c>
      <c r="B50" s="35" t="s">
        <v>59</v>
      </c>
      <c r="C50" s="35"/>
      <c r="D50" s="39"/>
      <c r="E50" s="84" t="s">
        <v>188</v>
      </c>
      <c r="F50" s="74" t="s">
        <v>295</v>
      </c>
      <c r="G50" s="69">
        <f t="shared" si="0"/>
        <v>76.31113423517169</v>
      </c>
    </row>
    <row r="51" spans="1:7" ht="36" customHeight="1">
      <c r="A51" s="41" t="s">
        <v>138</v>
      </c>
      <c r="B51" s="35" t="s">
        <v>59</v>
      </c>
      <c r="C51" s="35">
        <v>811</v>
      </c>
      <c r="D51" s="39"/>
      <c r="E51" s="84" t="s">
        <v>188</v>
      </c>
      <c r="F51" s="74" t="s">
        <v>295</v>
      </c>
      <c r="G51" s="69">
        <f t="shared" si="0"/>
        <v>76.31113423517169</v>
      </c>
    </row>
    <row r="52" spans="1:7" ht="15.75">
      <c r="A52" s="42" t="s">
        <v>3</v>
      </c>
      <c r="B52" s="43" t="s">
        <v>59</v>
      </c>
      <c r="C52" s="43">
        <v>811</v>
      </c>
      <c r="D52" s="40" t="s">
        <v>4</v>
      </c>
      <c r="E52" s="94" t="s">
        <v>188</v>
      </c>
      <c r="F52" s="74" t="s">
        <v>295</v>
      </c>
      <c r="G52" s="68">
        <f t="shared" si="0"/>
        <v>76.31113423517169</v>
      </c>
    </row>
    <row r="53" spans="1:7" ht="38.25">
      <c r="A53" s="41" t="s">
        <v>135</v>
      </c>
      <c r="B53" s="35" t="s">
        <v>92</v>
      </c>
      <c r="C53" s="35"/>
      <c r="D53" s="39"/>
      <c r="E53" s="84" t="s">
        <v>212</v>
      </c>
      <c r="F53" s="74" t="s">
        <v>296</v>
      </c>
      <c r="G53" s="69">
        <f t="shared" si="0"/>
        <v>41.66444740346205</v>
      </c>
    </row>
    <row r="54" spans="1:7" ht="41.25" customHeight="1">
      <c r="A54" s="41" t="s">
        <v>55</v>
      </c>
      <c r="B54" s="35" t="s">
        <v>92</v>
      </c>
      <c r="C54" s="35">
        <v>244</v>
      </c>
      <c r="D54" s="39"/>
      <c r="E54" s="84" t="s">
        <v>212</v>
      </c>
      <c r="F54" s="74" t="s">
        <v>296</v>
      </c>
      <c r="G54" s="69">
        <f t="shared" si="0"/>
        <v>41.66444740346205</v>
      </c>
    </row>
    <row r="55" spans="1:7" ht="19.5" customHeight="1">
      <c r="A55" s="42" t="s">
        <v>3</v>
      </c>
      <c r="B55" s="43" t="s">
        <v>92</v>
      </c>
      <c r="C55" s="43">
        <v>244</v>
      </c>
      <c r="D55" s="40" t="s">
        <v>4</v>
      </c>
      <c r="E55" s="94" t="s">
        <v>212</v>
      </c>
      <c r="F55" s="74" t="s">
        <v>296</v>
      </c>
      <c r="G55" s="68">
        <f t="shared" si="0"/>
        <v>41.66444740346205</v>
      </c>
    </row>
    <row r="56" spans="1:7" ht="15.75">
      <c r="A56" s="41" t="s">
        <v>93</v>
      </c>
      <c r="B56" s="35" t="s">
        <v>94</v>
      </c>
      <c r="C56" s="35"/>
      <c r="D56" s="39"/>
      <c r="E56" s="84" t="s">
        <v>213</v>
      </c>
      <c r="F56" s="74" t="s">
        <v>297</v>
      </c>
      <c r="G56" s="69">
        <f t="shared" si="0"/>
        <v>28.524731182795698</v>
      </c>
    </row>
    <row r="57" spans="1:7" ht="15.75">
      <c r="A57" s="41" t="s">
        <v>173</v>
      </c>
      <c r="B57" s="35" t="s">
        <v>94</v>
      </c>
      <c r="C57" s="35">
        <v>244</v>
      </c>
      <c r="D57" s="39"/>
      <c r="E57" s="84" t="s">
        <v>213</v>
      </c>
      <c r="F57" s="74" t="s">
        <v>297</v>
      </c>
      <c r="G57" s="69">
        <f t="shared" si="0"/>
        <v>28.524731182795698</v>
      </c>
    </row>
    <row r="58" spans="1:7" ht="25.5">
      <c r="A58" s="6" t="s">
        <v>274</v>
      </c>
      <c r="B58" s="35" t="s">
        <v>94</v>
      </c>
      <c r="C58" s="35">
        <v>412</v>
      </c>
      <c r="D58" s="39"/>
      <c r="E58" s="84" t="s">
        <v>233</v>
      </c>
      <c r="F58" s="74" t="s">
        <v>293</v>
      </c>
      <c r="G58" s="69">
        <f t="shared" si="0"/>
        <v>0</v>
      </c>
    </row>
    <row r="59" spans="1:7" ht="15.75">
      <c r="A59" s="42" t="s">
        <v>3</v>
      </c>
      <c r="B59" s="43" t="s">
        <v>94</v>
      </c>
      <c r="C59" s="43">
        <v>244</v>
      </c>
      <c r="D59" s="40" t="s">
        <v>4</v>
      </c>
      <c r="E59" s="94" t="s">
        <v>234</v>
      </c>
      <c r="F59" s="73" t="s">
        <v>297</v>
      </c>
      <c r="G59" s="68">
        <f t="shared" si="0"/>
        <v>10.210931485758275</v>
      </c>
    </row>
    <row r="60" spans="1:7" ht="18.75" customHeight="1">
      <c r="A60" s="42" t="s">
        <v>3</v>
      </c>
      <c r="B60" s="43"/>
      <c r="C60" s="43"/>
      <c r="D60" s="40" t="s">
        <v>4</v>
      </c>
      <c r="E60" s="66" t="s">
        <v>237</v>
      </c>
      <c r="F60" s="73">
        <f>F52+F55+F59</f>
        <v>748.66</v>
      </c>
      <c r="G60" s="68">
        <f t="shared" si="0"/>
        <v>28.599915956755932</v>
      </c>
    </row>
    <row r="61" spans="1:7" ht="15.75">
      <c r="A61" s="41" t="s">
        <v>0</v>
      </c>
      <c r="B61" s="35" t="s">
        <v>60</v>
      </c>
      <c r="C61" s="35"/>
      <c r="D61" s="39"/>
      <c r="E61" s="84" t="s">
        <v>235</v>
      </c>
      <c r="F61" s="74" t="s">
        <v>298</v>
      </c>
      <c r="G61" s="69">
        <f t="shared" si="0"/>
        <v>41.50625943354346</v>
      </c>
    </row>
    <row r="62" spans="1:7" ht="24.75" customHeight="1">
      <c r="A62" s="41" t="s">
        <v>187</v>
      </c>
      <c r="B62" s="35" t="s">
        <v>60</v>
      </c>
      <c r="C62" s="35">
        <v>244</v>
      </c>
      <c r="D62" s="39"/>
      <c r="E62" s="84" t="s">
        <v>235</v>
      </c>
      <c r="F62" s="74" t="s">
        <v>298</v>
      </c>
      <c r="G62" s="69">
        <f t="shared" si="0"/>
        <v>41.50625943354346</v>
      </c>
    </row>
    <row r="63" spans="1:7" ht="15.75">
      <c r="A63" s="42" t="s">
        <v>14</v>
      </c>
      <c r="B63" s="43" t="s">
        <v>60</v>
      </c>
      <c r="C63" s="43"/>
      <c r="D63" s="40" t="s">
        <v>15</v>
      </c>
      <c r="E63" s="66" t="s">
        <v>235</v>
      </c>
      <c r="F63" s="73" t="s">
        <v>298</v>
      </c>
      <c r="G63" s="68">
        <f t="shared" si="0"/>
        <v>41.50625943354346</v>
      </c>
    </row>
    <row r="64" spans="1:7" ht="15.75">
      <c r="A64" s="41" t="s">
        <v>37</v>
      </c>
      <c r="B64" s="35" t="s">
        <v>61</v>
      </c>
      <c r="C64" s="35"/>
      <c r="D64" s="39"/>
      <c r="E64" s="84" t="s">
        <v>127</v>
      </c>
      <c r="F64" s="74" t="s">
        <v>299</v>
      </c>
      <c r="G64" s="69">
        <f t="shared" si="0"/>
        <v>68.26634615384614</v>
      </c>
    </row>
    <row r="65" spans="1:7" ht="25.5" customHeight="1">
      <c r="A65" s="41" t="s">
        <v>173</v>
      </c>
      <c r="B65" s="35" t="s">
        <v>61</v>
      </c>
      <c r="C65" s="35">
        <v>244</v>
      </c>
      <c r="D65" s="39"/>
      <c r="E65" s="84" t="s">
        <v>127</v>
      </c>
      <c r="F65" s="74" t="s">
        <v>299</v>
      </c>
      <c r="G65" s="69">
        <f t="shared" si="0"/>
        <v>68.26634615384614</v>
      </c>
    </row>
    <row r="66" spans="1:7" ht="15.75">
      <c r="A66" s="42" t="s">
        <v>16</v>
      </c>
      <c r="B66" s="43" t="s">
        <v>61</v>
      </c>
      <c r="C66" s="43"/>
      <c r="D66" s="40" t="s">
        <v>17</v>
      </c>
      <c r="E66" s="94" t="s">
        <v>127</v>
      </c>
      <c r="F66" s="73" t="s">
        <v>299</v>
      </c>
      <c r="G66" s="68">
        <f t="shared" si="0"/>
        <v>68.26634615384614</v>
      </c>
    </row>
    <row r="67" spans="1:7" ht="15.75">
      <c r="A67" s="41" t="s">
        <v>38</v>
      </c>
      <c r="B67" s="35" t="s">
        <v>62</v>
      </c>
      <c r="C67" s="35"/>
      <c r="D67" s="39"/>
      <c r="E67" s="84" t="s">
        <v>126</v>
      </c>
      <c r="F67" s="74" t="s">
        <v>301</v>
      </c>
      <c r="G67" s="69">
        <f t="shared" si="0"/>
        <v>21.64</v>
      </c>
    </row>
    <row r="68" spans="1:7" ht="26.25" customHeight="1">
      <c r="A68" s="41" t="s">
        <v>187</v>
      </c>
      <c r="B68" s="35" t="s">
        <v>62</v>
      </c>
      <c r="C68" s="35">
        <v>244</v>
      </c>
      <c r="D68" s="39"/>
      <c r="E68" s="84" t="s">
        <v>126</v>
      </c>
      <c r="F68" s="74" t="s">
        <v>301</v>
      </c>
      <c r="G68" s="69">
        <f t="shared" si="0"/>
        <v>21.64</v>
      </c>
    </row>
    <row r="69" spans="1:7" ht="15.75">
      <c r="A69" s="42" t="s">
        <v>16</v>
      </c>
      <c r="B69" s="43" t="s">
        <v>62</v>
      </c>
      <c r="C69" s="43">
        <v>244</v>
      </c>
      <c r="D69" s="40" t="s">
        <v>17</v>
      </c>
      <c r="E69" s="94" t="s">
        <v>126</v>
      </c>
      <c r="F69" s="73" t="s">
        <v>301</v>
      </c>
      <c r="G69" s="68">
        <f t="shared" si="0"/>
        <v>21.64</v>
      </c>
    </row>
    <row r="70" spans="1:7" ht="15.75">
      <c r="A70" s="41" t="s">
        <v>41</v>
      </c>
      <c r="B70" s="35" t="s">
        <v>63</v>
      </c>
      <c r="C70" s="35"/>
      <c r="D70" s="39"/>
      <c r="E70" s="83" t="s">
        <v>238</v>
      </c>
      <c r="F70" s="74" t="s">
        <v>300</v>
      </c>
      <c r="G70" s="69">
        <f t="shared" si="0"/>
        <v>16.45337435108633</v>
      </c>
    </row>
    <row r="71" spans="1:7" ht="25.5" customHeight="1">
      <c r="A71" s="41" t="s">
        <v>187</v>
      </c>
      <c r="B71" s="35" t="s">
        <v>63</v>
      </c>
      <c r="C71" s="35">
        <v>244</v>
      </c>
      <c r="D71" s="39"/>
      <c r="E71" s="83" t="s">
        <v>238</v>
      </c>
      <c r="F71" s="74" t="s">
        <v>300</v>
      </c>
      <c r="G71" s="69">
        <f t="shared" si="0"/>
        <v>16.45337435108633</v>
      </c>
    </row>
    <row r="72" spans="1:7" ht="15.75">
      <c r="A72" s="42" t="s">
        <v>16</v>
      </c>
      <c r="B72" s="43" t="s">
        <v>63</v>
      </c>
      <c r="C72" s="43">
        <v>244</v>
      </c>
      <c r="D72" s="40" t="s">
        <v>17</v>
      </c>
      <c r="E72" s="94" t="s">
        <v>238</v>
      </c>
      <c r="F72" s="73" t="s">
        <v>300</v>
      </c>
      <c r="G72" s="68">
        <f t="shared" si="0"/>
        <v>16.45337435108633</v>
      </c>
    </row>
    <row r="73" spans="1:7" ht="15.75">
      <c r="A73" s="41" t="s">
        <v>153</v>
      </c>
      <c r="B73" s="35" t="s">
        <v>98</v>
      </c>
      <c r="C73" s="35"/>
      <c r="D73" s="39"/>
      <c r="E73" s="84" t="s">
        <v>236</v>
      </c>
      <c r="F73" s="74" t="s">
        <v>293</v>
      </c>
      <c r="G73" s="69">
        <f t="shared" si="0"/>
        <v>0</v>
      </c>
    </row>
    <row r="74" spans="1:7" ht="15.75">
      <c r="A74" s="41" t="s">
        <v>187</v>
      </c>
      <c r="B74" s="35" t="s">
        <v>98</v>
      </c>
      <c r="C74" s="35">
        <v>244</v>
      </c>
      <c r="D74" s="39"/>
      <c r="E74" s="84" t="s">
        <v>236</v>
      </c>
      <c r="F74" s="74" t="s">
        <v>293</v>
      </c>
      <c r="G74" s="69">
        <f t="shared" si="0"/>
        <v>0</v>
      </c>
    </row>
    <row r="75" spans="1:7" ht="15.75">
      <c r="A75" s="42" t="s">
        <v>16</v>
      </c>
      <c r="B75" s="43" t="s">
        <v>98</v>
      </c>
      <c r="C75" s="43">
        <v>244</v>
      </c>
      <c r="D75" s="40" t="s">
        <v>17</v>
      </c>
      <c r="E75" s="94" t="s">
        <v>236</v>
      </c>
      <c r="F75" s="73" t="s">
        <v>293</v>
      </c>
      <c r="G75" s="68">
        <f t="shared" si="0"/>
        <v>0</v>
      </c>
    </row>
    <row r="76" spans="1:7" ht="24" customHeight="1">
      <c r="A76" s="42" t="s">
        <v>16</v>
      </c>
      <c r="B76" s="43"/>
      <c r="C76" s="43"/>
      <c r="D76" s="40" t="s">
        <v>17</v>
      </c>
      <c r="E76" s="66" t="s">
        <v>240</v>
      </c>
      <c r="F76" s="73">
        <f>F66+F69+F72+F75</f>
        <v>3863.0299999999997</v>
      </c>
      <c r="G76" s="68">
        <f t="shared" si="0"/>
        <v>25.07552458265122</v>
      </c>
    </row>
    <row r="77" spans="1:7" ht="55.5" customHeight="1">
      <c r="A77" s="47" t="s">
        <v>119</v>
      </c>
      <c r="B77" s="43" t="s">
        <v>144</v>
      </c>
      <c r="C77" s="35"/>
      <c r="D77" s="39"/>
      <c r="E77" s="66" t="s">
        <v>280</v>
      </c>
      <c r="F77" s="73" t="s">
        <v>312</v>
      </c>
      <c r="G77" s="67">
        <f>F77/E77*100</f>
        <v>32.74213948340942</v>
      </c>
    </row>
    <row r="78" spans="1:7" ht="39.75" customHeight="1">
      <c r="A78" s="41" t="s">
        <v>43</v>
      </c>
      <c r="B78" s="35" t="s">
        <v>72</v>
      </c>
      <c r="C78" s="35"/>
      <c r="D78" s="39"/>
      <c r="E78" s="84" t="s">
        <v>251</v>
      </c>
      <c r="F78" s="75">
        <v>1448.97</v>
      </c>
      <c r="G78" s="67">
        <f aca="true" t="shared" si="1" ref="G78:G141">F78/E78*100</f>
        <v>25.877467920383612</v>
      </c>
    </row>
    <row r="79" spans="1:7" ht="15">
      <c r="A79" s="41" t="s">
        <v>70</v>
      </c>
      <c r="B79" s="35" t="s">
        <v>72</v>
      </c>
      <c r="C79" s="35">
        <v>111</v>
      </c>
      <c r="D79" s="39"/>
      <c r="E79" s="84" t="s">
        <v>245</v>
      </c>
      <c r="F79" s="76">
        <v>695.48</v>
      </c>
      <c r="G79" s="70">
        <f t="shared" si="1"/>
        <v>48.511142887036584</v>
      </c>
    </row>
    <row r="80" spans="1:7" ht="15">
      <c r="A80" s="41" t="s">
        <v>71</v>
      </c>
      <c r="B80" s="35" t="s">
        <v>72</v>
      </c>
      <c r="C80" s="35">
        <v>119</v>
      </c>
      <c r="D80" s="39"/>
      <c r="E80" s="84" t="s">
        <v>246</v>
      </c>
      <c r="F80" s="76">
        <v>2.98</v>
      </c>
      <c r="G80" s="70">
        <f t="shared" si="1"/>
        <v>0.6326963906581741</v>
      </c>
    </row>
    <row r="81" spans="1:7" ht="15">
      <c r="A81" s="41" t="s">
        <v>100</v>
      </c>
      <c r="B81" s="35" t="s">
        <v>72</v>
      </c>
      <c r="C81" s="35">
        <v>112</v>
      </c>
      <c r="D81" s="39"/>
      <c r="E81" s="84" t="s">
        <v>214</v>
      </c>
      <c r="F81" s="76">
        <v>211.05</v>
      </c>
      <c r="G81" s="70">
        <f t="shared" si="1"/>
        <v>4221</v>
      </c>
    </row>
    <row r="82" spans="1:7" ht="25.5">
      <c r="A82" s="41" t="s">
        <v>91</v>
      </c>
      <c r="B82" s="35" t="s">
        <v>72</v>
      </c>
      <c r="C82" s="35">
        <v>242</v>
      </c>
      <c r="D82" s="39"/>
      <c r="E82" s="84" t="s">
        <v>177</v>
      </c>
      <c r="F82" s="76">
        <v>16.97</v>
      </c>
      <c r="G82" s="70">
        <f t="shared" si="1"/>
        <v>27.63843648208469</v>
      </c>
    </row>
    <row r="83" spans="1:7" ht="25.5" customHeight="1">
      <c r="A83" s="41" t="s">
        <v>187</v>
      </c>
      <c r="B83" s="35" t="s">
        <v>72</v>
      </c>
      <c r="C83" s="35">
        <v>244</v>
      </c>
      <c r="D83" s="39"/>
      <c r="E83" s="84" t="s">
        <v>252</v>
      </c>
      <c r="F83" s="76">
        <v>522.31</v>
      </c>
      <c r="G83" s="70">
        <f t="shared" si="1"/>
        <v>14.396240456437253</v>
      </c>
    </row>
    <row r="84" spans="1:7" ht="21" customHeight="1">
      <c r="A84" s="41" t="s">
        <v>254</v>
      </c>
      <c r="B84" s="35" t="s">
        <v>72</v>
      </c>
      <c r="C84" s="35">
        <v>853</v>
      </c>
      <c r="D84" s="39"/>
      <c r="E84" s="84" t="s">
        <v>253</v>
      </c>
      <c r="F84" s="77">
        <v>0.17</v>
      </c>
      <c r="G84" s="70">
        <f t="shared" si="1"/>
        <v>85</v>
      </c>
    </row>
    <row r="85" spans="1:7" ht="14.25">
      <c r="A85" s="42" t="s">
        <v>35</v>
      </c>
      <c r="B85" s="43" t="s">
        <v>72</v>
      </c>
      <c r="C85" s="43"/>
      <c r="D85" s="40" t="s">
        <v>5</v>
      </c>
      <c r="E85" s="94" t="s">
        <v>251</v>
      </c>
      <c r="F85" s="73" t="s">
        <v>311</v>
      </c>
      <c r="G85" s="67">
        <f t="shared" si="1"/>
        <v>25.877467920383612</v>
      </c>
    </row>
    <row r="86" spans="1:7" ht="25.5">
      <c r="A86" s="41" t="s">
        <v>44</v>
      </c>
      <c r="B86" s="35" t="s">
        <v>73</v>
      </c>
      <c r="C86" s="35"/>
      <c r="D86" s="39"/>
      <c r="E86" s="84" t="s">
        <v>208</v>
      </c>
      <c r="F86" s="78">
        <v>852</v>
      </c>
      <c r="G86" s="71">
        <f t="shared" si="1"/>
        <v>54.81214616572311</v>
      </c>
    </row>
    <row r="87" spans="1:7" ht="15">
      <c r="A87" s="41" t="s">
        <v>70</v>
      </c>
      <c r="B87" s="35" t="s">
        <v>73</v>
      </c>
      <c r="C87" s="35">
        <v>111</v>
      </c>
      <c r="D87" s="39"/>
      <c r="E87" s="84" t="s">
        <v>247</v>
      </c>
      <c r="F87" s="79">
        <v>350.81</v>
      </c>
      <c r="G87" s="71">
        <f t="shared" si="1"/>
        <v>73.39121338912133</v>
      </c>
    </row>
    <row r="88" spans="1:7" ht="23.25" customHeight="1">
      <c r="A88" s="41" t="s">
        <v>71</v>
      </c>
      <c r="B88" s="35" t="s">
        <v>73</v>
      </c>
      <c r="C88" s="35">
        <v>119</v>
      </c>
      <c r="D88" s="39"/>
      <c r="E88" s="84" t="s">
        <v>248</v>
      </c>
      <c r="F88" s="79">
        <v>0</v>
      </c>
      <c r="G88" s="71">
        <f t="shared" si="1"/>
        <v>0</v>
      </c>
    </row>
    <row r="89" spans="1:7" ht="23.25" customHeight="1">
      <c r="A89" s="41" t="s">
        <v>104</v>
      </c>
      <c r="B89" s="35" t="s">
        <v>73</v>
      </c>
      <c r="C89" s="35">
        <v>112</v>
      </c>
      <c r="D89" s="39"/>
      <c r="E89" s="84" t="s">
        <v>169</v>
      </c>
      <c r="F89" s="79">
        <v>95.36</v>
      </c>
      <c r="G89" s="71">
        <f t="shared" si="1"/>
        <v>3178.6666666666665</v>
      </c>
    </row>
    <row r="90" spans="1:7" ht="37.5" customHeight="1">
      <c r="A90" s="41" t="s">
        <v>91</v>
      </c>
      <c r="B90" s="35" t="s">
        <v>73</v>
      </c>
      <c r="C90" s="35">
        <v>242</v>
      </c>
      <c r="D90" s="39"/>
      <c r="E90" s="84" t="s">
        <v>197</v>
      </c>
      <c r="F90" s="79">
        <v>17.23</v>
      </c>
      <c r="G90" s="71">
        <f t="shared" si="1"/>
        <v>28.24590163934426</v>
      </c>
    </row>
    <row r="91" spans="1:7" ht="22.5" customHeight="1">
      <c r="A91" s="41" t="s">
        <v>187</v>
      </c>
      <c r="B91" s="35" t="s">
        <v>73</v>
      </c>
      <c r="C91" s="35">
        <v>244</v>
      </c>
      <c r="D91" s="39"/>
      <c r="E91" s="84" t="s">
        <v>249</v>
      </c>
      <c r="F91" s="80">
        <v>388.6</v>
      </c>
      <c r="G91" s="71">
        <f t="shared" si="1"/>
        <v>52.41435122740761</v>
      </c>
    </row>
    <row r="92" spans="1:7" ht="14.25">
      <c r="A92" s="42" t="s">
        <v>35</v>
      </c>
      <c r="B92" s="43" t="s">
        <v>73</v>
      </c>
      <c r="C92" s="43"/>
      <c r="D92" s="48" t="s">
        <v>5</v>
      </c>
      <c r="E92" s="66" t="s">
        <v>250</v>
      </c>
      <c r="F92" s="81" t="s">
        <v>303</v>
      </c>
      <c r="G92" s="67">
        <f t="shared" si="1"/>
        <v>59.67013341737578</v>
      </c>
    </row>
    <row r="93" spans="1:7" ht="31.5" customHeight="1">
      <c r="A93" s="41" t="s">
        <v>45</v>
      </c>
      <c r="B93" s="35" t="s">
        <v>69</v>
      </c>
      <c r="C93" s="35"/>
      <c r="D93" s="46"/>
      <c r="E93" s="83" t="s">
        <v>129</v>
      </c>
      <c r="F93" s="65" t="s">
        <v>302</v>
      </c>
      <c r="G93" s="70">
        <f t="shared" si="1"/>
        <v>44.370000000000005</v>
      </c>
    </row>
    <row r="94" spans="1:7" ht="15">
      <c r="A94" s="41" t="s">
        <v>187</v>
      </c>
      <c r="B94" s="35" t="s">
        <v>69</v>
      </c>
      <c r="C94" s="35">
        <v>244</v>
      </c>
      <c r="D94" s="46"/>
      <c r="E94" s="83" t="s">
        <v>129</v>
      </c>
      <c r="F94" s="65" t="s">
        <v>302</v>
      </c>
      <c r="G94" s="70">
        <f t="shared" si="1"/>
        <v>44.370000000000005</v>
      </c>
    </row>
    <row r="95" spans="1:7" ht="14.25">
      <c r="A95" s="42" t="s">
        <v>35</v>
      </c>
      <c r="B95" s="43" t="s">
        <v>69</v>
      </c>
      <c r="C95" s="43">
        <v>244</v>
      </c>
      <c r="D95" s="48" t="s">
        <v>5</v>
      </c>
      <c r="E95" s="66" t="s">
        <v>129</v>
      </c>
      <c r="F95" s="81" t="s">
        <v>302</v>
      </c>
      <c r="G95" s="67">
        <f t="shared" si="1"/>
        <v>44.370000000000005</v>
      </c>
    </row>
    <row r="96" spans="1:7" ht="15">
      <c r="A96" s="41" t="s">
        <v>209</v>
      </c>
      <c r="B96" s="35" t="s">
        <v>210</v>
      </c>
      <c r="C96" s="35"/>
      <c r="D96" s="46"/>
      <c r="E96" s="83" t="s">
        <v>276</v>
      </c>
      <c r="F96" s="65" t="s">
        <v>306</v>
      </c>
      <c r="G96" s="70">
        <f t="shared" si="1"/>
        <v>32.65636606744911</v>
      </c>
    </row>
    <row r="97" spans="1:7" ht="15">
      <c r="A97" s="41" t="s">
        <v>70</v>
      </c>
      <c r="B97" s="35" t="s">
        <v>210</v>
      </c>
      <c r="C97" s="35">
        <v>111</v>
      </c>
      <c r="D97" s="46"/>
      <c r="E97" s="83" t="s">
        <v>277</v>
      </c>
      <c r="F97" s="65" t="s">
        <v>304</v>
      </c>
      <c r="G97" s="70">
        <f t="shared" si="1"/>
        <v>32.532520914937855</v>
      </c>
    </row>
    <row r="98" spans="1:7" ht="15">
      <c r="A98" s="41" t="s">
        <v>71</v>
      </c>
      <c r="B98" s="35" t="s">
        <v>210</v>
      </c>
      <c r="C98" s="35">
        <v>119</v>
      </c>
      <c r="D98" s="46"/>
      <c r="E98" s="83" t="s">
        <v>278</v>
      </c>
      <c r="F98" s="65" t="s">
        <v>305</v>
      </c>
      <c r="G98" s="70">
        <f t="shared" si="1"/>
        <v>33.066453162530024</v>
      </c>
    </row>
    <row r="99" spans="1:7" ht="14.25">
      <c r="A99" s="42" t="s">
        <v>35</v>
      </c>
      <c r="B99" s="43" t="s">
        <v>210</v>
      </c>
      <c r="C99" s="43">
        <v>244</v>
      </c>
      <c r="D99" s="48" t="s">
        <v>5</v>
      </c>
      <c r="E99" s="66" t="s">
        <v>276</v>
      </c>
      <c r="F99" s="81" t="s">
        <v>306</v>
      </c>
      <c r="G99" s="67">
        <f t="shared" si="1"/>
        <v>32.65636606744911</v>
      </c>
    </row>
    <row r="100" spans="1:7" ht="25.5">
      <c r="A100" s="41" t="s">
        <v>44</v>
      </c>
      <c r="B100" s="35" t="s">
        <v>292</v>
      </c>
      <c r="C100" s="35"/>
      <c r="D100" s="46"/>
      <c r="E100" s="83" t="s">
        <v>126</v>
      </c>
      <c r="F100" s="65" t="s">
        <v>293</v>
      </c>
      <c r="G100" s="70">
        <f t="shared" si="1"/>
        <v>0</v>
      </c>
    </row>
    <row r="101" spans="1:7" ht="15">
      <c r="A101" s="41" t="s">
        <v>187</v>
      </c>
      <c r="B101" s="35" t="s">
        <v>279</v>
      </c>
      <c r="C101" s="35">
        <v>244</v>
      </c>
      <c r="D101" s="46"/>
      <c r="E101" s="83" t="s">
        <v>126</v>
      </c>
      <c r="F101" s="65" t="s">
        <v>293</v>
      </c>
      <c r="G101" s="70">
        <f t="shared" si="1"/>
        <v>0</v>
      </c>
    </row>
    <row r="102" spans="1:7" ht="14.25">
      <c r="A102" s="42" t="s">
        <v>35</v>
      </c>
      <c r="B102" s="43" t="s">
        <v>279</v>
      </c>
      <c r="C102" s="43">
        <v>244</v>
      </c>
      <c r="D102" s="48" t="s">
        <v>5</v>
      </c>
      <c r="E102" s="66" t="s">
        <v>126</v>
      </c>
      <c r="F102" s="81" t="s">
        <v>293</v>
      </c>
      <c r="G102" s="67">
        <f t="shared" si="1"/>
        <v>0</v>
      </c>
    </row>
    <row r="103" spans="1:7" ht="25.5">
      <c r="A103" s="41" t="s">
        <v>43</v>
      </c>
      <c r="B103" s="35" t="s">
        <v>72</v>
      </c>
      <c r="C103" s="35"/>
      <c r="D103" s="46"/>
      <c r="E103" s="83" t="s">
        <v>217</v>
      </c>
      <c r="F103" s="65" t="s">
        <v>307</v>
      </c>
      <c r="G103" s="70">
        <f t="shared" si="1"/>
        <v>41.66666666666667</v>
      </c>
    </row>
    <row r="104" spans="1:7" ht="15">
      <c r="A104" s="41" t="s">
        <v>104</v>
      </c>
      <c r="B104" s="35" t="s">
        <v>72</v>
      </c>
      <c r="C104" s="35">
        <v>112</v>
      </c>
      <c r="D104" s="46"/>
      <c r="E104" s="83" t="s">
        <v>217</v>
      </c>
      <c r="F104" s="65" t="s">
        <v>307</v>
      </c>
      <c r="G104" s="70">
        <f t="shared" si="1"/>
        <v>41.66666666666667</v>
      </c>
    </row>
    <row r="105" spans="1:7" ht="14.25">
      <c r="A105" s="42" t="s">
        <v>215</v>
      </c>
      <c r="B105" s="43" t="s">
        <v>72</v>
      </c>
      <c r="C105" s="43"/>
      <c r="D105" s="48" t="s">
        <v>216</v>
      </c>
      <c r="E105" s="66" t="s">
        <v>217</v>
      </c>
      <c r="F105" s="81" t="s">
        <v>307</v>
      </c>
      <c r="G105" s="67">
        <f t="shared" si="1"/>
        <v>41.66666666666667</v>
      </c>
    </row>
    <row r="106" spans="1:7" ht="38.25">
      <c r="A106" s="44" t="s">
        <v>106</v>
      </c>
      <c r="B106" s="90" t="s">
        <v>139</v>
      </c>
      <c r="C106" s="35"/>
      <c r="D106" s="46"/>
      <c r="E106" s="66" t="s">
        <v>244</v>
      </c>
      <c r="F106" s="81">
        <f>F109+F112+F115</f>
        <v>104.15</v>
      </c>
      <c r="G106" s="67">
        <f t="shared" si="1"/>
        <v>2.336249439210408</v>
      </c>
    </row>
    <row r="107" spans="1:7" ht="25.5">
      <c r="A107" s="41" t="s">
        <v>46</v>
      </c>
      <c r="B107" s="35" t="s">
        <v>74</v>
      </c>
      <c r="C107" s="35"/>
      <c r="D107" s="46"/>
      <c r="E107" s="83" t="s">
        <v>243</v>
      </c>
      <c r="F107" s="65">
        <v>56.15</v>
      </c>
      <c r="G107" s="70">
        <f t="shared" si="1"/>
        <v>3.662752772341813</v>
      </c>
    </row>
    <row r="108" spans="1:7" ht="15">
      <c r="A108" s="41" t="s">
        <v>187</v>
      </c>
      <c r="B108" s="35" t="s">
        <v>90</v>
      </c>
      <c r="C108" s="35">
        <v>244</v>
      </c>
      <c r="D108" s="46"/>
      <c r="E108" s="83" t="s">
        <v>243</v>
      </c>
      <c r="F108" s="65" t="s">
        <v>310</v>
      </c>
      <c r="G108" s="70">
        <f t="shared" si="1"/>
        <v>3.662752772341813</v>
      </c>
    </row>
    <row r="109" spans="1:7" ht="14.25">
      <c r="A109" s="42" t="s">
        <v>47</v>
      </c>
      <c r="B109" s="43" t="s">
        <v>74</v>
      </c>
      <c r="C109" s="43">
        <v>244</v>
      </c>
      <c r="D109" s="48" t="s">
        <v>21</v>
      </c>
      <c r="E109" s="66" t="s">
        <v>243</v>
      </c>
      <c r="F109" s="81" t="s">
        <v>310</v>
      </c>
      <c r="G109" s="67">
        <f t="shared" si="1"/>
        <v>3.662752772341813</v>
      </c>
    </row>
    <row r="110" spans="1:7" ht="15">
      <c r="A110" s="41" t="s">
        <v>275</v>
      </c>
      <c r="B110" s="35" t="s">
        <v>241</v>
      </c>
      <c r="C110" s="35"/>
      <c r="D110" s="46"/>
      <c r="E110" s="83" t="s">
        <v>242</v>
      </c>
      <c r="F110" s="65" t="s">
        <v>293</v>
      </c>
      <c r="G110" s="67">
        <f t="shared" si="1"/>
        <v>0</v>
      </c>
    </row>
    <row r="111" spans="1:7" ht="17.25" customHeight="1">
      <c r="A111" s="41" t="s">
        <v>187</v>
      </c>
      <c r="B111" s="35" t="s">
        <v>241</v>
      </c>
      <c r="C111" s="35">
        <v>244</v>
      </c>
      <c r="D111" s="46"/>
      <c r="E111" s="83" t="s">
        <v>242</v>
      </c>
      <c r="F111" s="65" t="s">
        <v>293</v>
      </c>
      <c r="G111" s="70">
        <f t="shared" si="1"/>
        <v>0</v>
      </c>
    </row>
    <row r="112" spans="1:7" ht="14.25">
      <c r="A112" s="42" t="s">
        <v>47</v>
      </c>
      <c r="B112" s="43" t="s">
        <v>241</v>
      </c>
      <c r="C112" s="43">
        <v>244</v>
      </c>
      <c r="D112" s="48" t="s">
        <v>21</v>
      </c>
      <c r="E112" s="66" t="s">
        <v>242</v>
      </c>
      <c r="F112" s="81" t="s">
        <v>293</v>
      </c>
      <c r="G112" s="67">
        <f t="shared" si="1"/>
        <v>0</v>
      </c>
    </row>
    <row r="113" spans="1:7" ht="36" customHeight="1">
      <c r="A113" s="45" t="s">
        <v>192</v>
      </c>
      <c r="B113" s="35" t="s">
        <v>218</v>
      </c>
      <c r="C113" s="35"/>
      <c r="D113" s="46"/>
      <c r="E113" s="83" t="s">
        <v>193</v>
      </c>
      <c r="F113" s="65" t="s">
        <v>309</v>
      </c>
      <c r="G113" s="70">
        <f t="shared" si="1"/>
        <v>38.4</v>
      </c>
    </row>
    <row r="114" spans="1:7" ht="15">
      <c r="A114" s="41" t="s">
        <v>187</v>
      </c>
      <c r="B114" s="35" t="s">
        <v>218</v>
      </c>
      <c r="C114" s="35">
        <v>244</v>
      </c>
      <c r="D114" s="46"/>
      <c r="E114" s="83" t="s">
        <v>193</v>
      </c>
      <c r="F114" s="65" t="s">
        <v>309</v>
      </c>
      <c r="G114" s="70">
        <f t="shared" si="1"/>
        <v>38.4</v>
      </c>
    </row>
    <row r="115" spans="1:7" ht="14.25">
      <c r="A115" s="42" t="s">
        <v>167</v>
      </c>
      <c r="B115" s="43" t="s">
        <v>218</v>
      </c>
      <c r="C115" s="43">
        <v>244</v>
      </c>
      <c r="D115" s="48" t="s">
        <v>11</v>
      </c>
      <c r="E115" s="66" t="s">
        <v>193</v>
      </c>
      <c r="F115" s="81" t="s">
        <v>309</v>
      </c>
      <c r="G115" s="67">
        <f t="shared" si="1"/>
        <v>38.4</v>
      </c>
    </row>
    <row r="116" spans="1:7" ht="38.25">
      <c r="A116" s="60" t="s">
        <v>196</v>
      </c>
      <c r="B116" s="43" t="s">
        <v>317</v>
      </c>
      <c r="C116" s="43"/>
      <c r="D116" s="48"/>
      <c r="E116" s="66" t="s">
        <v>195</v>
      </c>
      <c r="F116" s="81" t="s">
        <v>308</v>
      </c>
      <c r="G116" s="67">
        <f t="shared" si="1"/>
        <v>60.54333333333333</v>
      </c>
    </row>
    <row r="117" spans="1:7" ht="25.5">
      <c r="A117" s="41" t="s">
        <v>40</v>
      </c>
      <c r="B117" s="35" t="s">
        <v>194</v>
      </c>
      <c r="C117" s="35"/>
      <c r="D117" s="39"/>
      <c r="E117" s="84" t="s">
        <v>195</v>
      </c>
      <c r="F117" s="65" t="s">
        <v>308</v>
      </c>
      <c r="G117" s="70">
        <f t="shared" si="1"/>
        <v>60.54333333333333</v>
      </c>
    </row>
    <row r="118" spans="1:7" ht="15">
      <c r="A118" s="41" t="s">
        <v>187</v>
      </c>
      <c r="B118" s="35" t="s">
        <v>194</v>
      </c>
      <c r="C118" s="35">
        <v>244</v>
      </c>
      <c r="D118" s="39"/>
      <c r="E118" s="84" t="s">
        <v>195</v>
      </c>
      <c r="F118" s="65" t="s">
        <v>308</v>
      </c>
      <c r="G118" s="70">
        <f t="shared" si="1"/>
        <v>60.54333333333333</v>
      </c>
    </row>
    <row r="119" spans="1:7" ht="14.25">
      <c r="A119" s="42" t="s">
        <v>16</v>
      </c>
      <c r="B119" s="43" t="s">
        <v>194</v>
      </c>
      <c r="C119" s="43">
        <v>244</v>
      </c>
      <c r="D119" s="40" t="s">
        <v>17</v>
      </c>
      <c r="E119" s="94" t="s">
        <v>195</v>
      </c>
      <c r="F119" s="81" t="s">
        <v>308</v>
      </c>
      <c r="G119" s="67">
        <f t="shared" si="1"/>
        <v>60.54333333333333</v>
      </c>
    </row>
    <row r="120" spans="1:7" ht="43.5" customHeight="1">
      <c r="A120" s="49" t="s">
        <v>130</v>
      </c>
      <c r="B120" s="43" t="s">
        <v>140</v>
      </c>
      <c r="C120" s="43"/>
      <c r="D120" s="48"/>
      <c r="E120" s="66" t="s">
        <v>128</v>
      </c>
      <c r="F120" s="81" t="s">
        <v>293</v>
      </c>
      <c r="G120" s="67">
        <f t="shared" si="1"/>
        <v>0</v>
      </c>
    </row>
    <row r="121" spans="1:7" ht="25.5">
      <c r="A121" s="45" t="s">
        <v>141</v>
      </c>
      <c r="B121" s="35" t="s">
        <v>142</v>
      </c>
      <c r="C121" s="35"/>
      <c r="D121" s="46"/>
      <c r="E121" s="83" t="s">
        <v>128</v>
      </c>
      <c r="F121" s="65" t="s">
        <v>293</v>
      </c>
      <c r="G121" s="70">
        <f t="shared" si="1"/>
        <v>0</v>
      </c>
    </row>
    <row r="122" spans="1:7" ht="15">
      <c r="A122" s="41" t="s">
        <v>173</v>
      </c>
      <c r="B122" s="35" t="s">
        <v>142</v>
      </c>
      <c r="C122" s="35">
        <v>244</v>
      </c>
      <c r="D122" s="46"/>
      <c r="E122" s="83" t="s">
        <v>128</v>
      </c>
      <c r="F122" s="65" t="s">
        <v>293</v>
      </c>
      <c r="G122" s="70">
        <f t="shared" si="1"/>
        <v>0</v>
      </c>
    </row>
    <row r="123" spans="1:7" ht="15">
      <c r="A123" s="41" t="s">
        <v>16</v>
      </c>
      <c r="B123" s="35" t="s">
        <v>142</v>
      </c>
      <c r="C123" s="35">
        <v>244</v>
      </c>
      <c r="D123" s="46" t="s">
        <v>17</v>
      </c>
      <c r="E123" s="83" t="s">
        <v>128</v>
      </c>
      <c r="F123" s="65" t="s">
        <v>293</v>
      </c>
      <c r="G123" s="70">
        <f t="shared" si="1"/>
        <v>0</v>
      </c>
    </row>
    <row r="124" spans="1:8" ht="30.75" customHeight="1">
      <c r="A124" s="42" t="s">
        <v>48</v>
      </c>
      <c r="B124" s="35"/>
      <c r="C124" s="35"/>
      <c r="D124" s="48"/>
      <c r="E124" s="66" t="s">
        <v>284</v>
      </c>
      <c r="F124" s="81">
        <v>5799.63</v>
      </c>
      <c r="G124" s="67">
        <f t="shared" si="1"/>
        <v>35.22461069766793</v>
      </c>
      <c r="H124" s="28"/>
    </row>
    <row r="125" spans="1:8" ht="30.75" customHeight="1">
      <c r="A125" s="42" t="s">
        <v>186</v>
      </c>
      <c r="B125" s="35"/>
      <c r="C125" s="35"/>
      <c r="D125" s="48" t="s">
        <v>185</v>
      </c>
      <c r="E125" s="66" t="s">
        <v>319</v>
      </c>
      <c r="F125" s="81">
        <f>F126+F147+F154+F158+F161</f>
        <v>5046.98</v>
      </c>
      <c r="G125" s="67">
        <f t="shared" si="1"/>
        <v>33.59048201567651</v>
      </c>
      <c r="H125" s="28"/>
    </row>
    <row r="126" spans="1:7" ht="25.5" customHeight="1">
      <c r="A126" s="50" t="s">
        <v>53</v>
      </c>
      <c r="B126" s="43" t="s">
        <v>168</v>
      </c>
      <c r="C126" s="43"/>
      <c r="D126" s="48" t="s">
        <v>6</v>
      </c>
      <c r="E126" s="66" t="s">
        <v>262</v>
      </c>
      <c r="F126" s="81">
        <f>F127+F134</f>
        <v>4497.11</v>
      </c>
      <c r="G126" s="67">
        <f t="shared" si="1"/>
        <v>39.555828030912075</v>
      </c>
    </row>
    <row r="127" spans="1:7" ht="22.5" customHeight="1">
      <c r="A127" s="50" t="s">
        <v>49</v>
      </c>
      <c r="B127" s="43" t="s">
        <v>206</v>
      </c>
      <c r="C127" s="43"/>
      <c r="D127" s="48" t="s">
        <v>6</v>
      </c>
      <c r="E127" s="66" t="s">
        <v>207</v>
      </c>
      <c r="F127" s="86">
        <v>3045.31</v>
      </c>
      <c r="G127" s="67">
        <f t="shared" si="1"/>
        <v>41.59918585908259</v>
      </c>
    </row>
    <row r="128" spans="1:7" ht="15">
      <c r="A128" s="45" t="s">
        <v>77</v>
      </c>
      <c r="B128" s="35" t="s">
        <v>75</v>
      </c>
      <c r="C128" s="43"/>
      <c r="D128" s="46" t="s">
        <v>6</v>
      </c>
      <c r="E128" s="83" t="s">
        <v>198</v>
      </c>
      <c r="F128" s="78">
        <v>2439.93</v>
      </c>
      <c r="G128" s="70">
        <f t="shared" si="1"/>
        <v>40.92400328743228</v>
      </c>
    </row>
    <row r="129" spans="1:7" ht="15">
      <c r="A129" s="45" t="s">
        <v>57</v>
      </c>
      <c r="B129" s="35" t="s">
        <v>75</v>
      </c>
      <c r="C129" s="35">
        <v>121</v>
      </c>
      <c r="D129" s="46"/>
      <c r="E129" s="83" t="s">
        <v>178</v>
      </c>
      <c r="F129" s="79">
        <v>1918.79</v>
      </c>
      <c r="G129" s="70">
        <f t="shared" si="1"/>
        <v>42.41638481773769</v>
      </c>
    </row>
    <row r="130" spans="1:7" ht="29.25" customHeight="1">
      <c r="A130" s="45" t="s">
        <v>71</v>
      </c>
      <c r="B130" s="35" t="s">
        <v>75</v>
      </c>
      <c r="C130" s="35">
        <v>129</v>
      </c>
      <c r="D130" s="46"/>
      <c r="E130" s="83" t="s">
        <v>199</v>
      </c>
      <c r="F130" s="87">
        <v>521.14</v>
      </c>
      <c r="G130" s="70">
        <f t="shared" si="1"/>
        <v>36.23053392658509</v>
      </c>
    </row>
    <row r="131" spans="1:7" ht="38.25" customHeight="1">
      <c r="A131" s="51" t="s">
        <v>50</v>
      </c>
      <c r="B131" s="35" t="s">
        <v>76</v>
      </c>
      <c r="C131" s="35"/>
      <c r="D131" s="46" t="s">
        <v>6</v>
      </c>
      <c r="E131" s="83" t="s">
        <v>179</v>
      </c>
      <c r="F131" s="78">
        <v>605.38</v>
      </c>
      <c r="G131" s="70">
        <f t="shared" si="1"/>
        <v>44.56238498343762</v>
      </c>
    </row>
    <row r="132" spans="1:7" ht="15">
      <c r="A132" s="45" t="s">
        <v>57</v>
      </c>
      <c r="B132" s="35" t="s">
        <v>76</v>
      </c>
      <c r="C132" s="35">
        <v>121</v>
      </c>
      <c r="D132" s="46"/>
      <c r="E132" s="83" t="s">
        <v>180</v>
      </c>
      <c r="F132" s="79">
        <v>465.89</v>
      </c>
      <c r="G132" s="70">
        <f t="shared" si="1"/>
        <v>44.612659197548595</v>
      </c>
    </row>
    <row r="133" spans="1:7" ht="21" customHeight="1">
      <c r="A133" s="45" t="s">
        <v>71</v>
      </c>
      <c r="B133" s="35" t="s">
        <v>76</v>
      </c>
      <c r="C133" s="35">
        <v>129</v>
      </c>
      <c r="D133" s="46"/>
      <c r="E133" s="83" t="s">
        <v>181</v>
      </c>
      <c r="F133" s="87">
        <v>139.49</v>
      </c>
      <c r="G133" s="70">
        <f t="shared" si="1"/>
        <v>44.39528962444304</v>
      </c>
    </row>
    <row r="134" spans="1:7" ht="27.75" customHeight="1">
      <c r="A134" s="45" t="s">
        <v>222</v>
      </c>
      <c r="B134" s="43" t="s">
        <v>205</v>
      </c>
      <c r="C134" s="43"/>
      <c r="D134" s="48"/>
      <c r="E134" s="66" t="s">
        <v>320</v>
      </c>
      <c r="F134" s="86">
        <v>1451.8</v>
      </c>
      <c r="G134" s="67">
        <f t="shared" si="1"/>
        <v>35.860903759985376</v>
      </c>
    </row>
    <row r="135" spans="1:7" ht="26.25" customHeight="1">
      <c r="A135" s="51" t="s">
        <v>54</v>
      </c>
      <c r="B135" s="35" t="s">
        <v>78</v>
      </c>
      <c r="C135" s="35"/>
      <c r="D135" s="46" t="s">
        <v>6</v>
      </c>
      <c r="E135" s="83" t="s">
        <v>271</v>
      </c>
      <c r="F135" s="78">
        <v>1451.8</v>
      </c>
      <c r="G135" s="70">
        <f t="shared" si="1"/>
        <v>39.17959789502091</v>
      </c>
    </row>
    <row r="136" spans="1:7" ht="15">
      <c r="A136" s="51" t="s">
        <v>57</v>
      </c>
      <c r="B136" s="35" t="s">
        <v>78</v>
      </c>
      <c r="C136" s="35">
        <v>121</v>
      </c>
      <c r="D136" s="46"/>
      <c r="E136" s="83" t="s">
        <v>182</v>
      </c>
      <c r="F136" s="78">
        <v>450.57</v>
      </c>
      <c r="G136" s="70">
        <f t="shared" si="1"/>
        <v>45.599635664406435</v>
      </c>
    </row>
    <row r="137" spans="1:7" ht="25.5">
      <c r="A137" s="51" t="s">
        <v>103</v>
      </c>
      <c r="B137" s="35" t="s">
        <v>78</v>
      </c>
      <c r="C137" s="35">
        <v>122</v>
      </c>
      <c r="D137" s="46"/>
      <c r="E137" s="83" t="s">
        <v>221</v>
      </c>
      <c r="F137" s="79">
        <v>0</v>
      </c>
      <c r="G137" s="70">
        <f>F137/E137*100</f>
        <v>0</v>
      </c>
    </row>
    <row r="138" spans="1:7" ht="15" customHeight="1">
      <c r="A138" s="51" t="s">
        <v>71</v>
      </c>
      <c r="B138" s="35" t="s">
        <v>78</v>
      </c>
      <c r="C138" s="35">
        <v>129</v>
      </c>
      <c r="D138" s="46"/>
      <c r="E138" s="83" t="s">
        <v>183</v>
      </c>
      <c r="F138" s="79">
        <v>121.69</v>
      </c>
      <c r="G138" s="70">
        <f t="shared" si="1"/>
        <v>41.27883310719132</v>
      </c>
    </row>
    <row r="139" spans="1:7" ht="25.5">
      <c r="A139" s="51" t="s">
        <v>91</v>
      </c>
      <c r="B139" s="35" t="s">
        <v>78</v>
      </c>
      <c r="C139" s="35">
        <v>242</v>
      </c>
      <c r="D139" s="46"/>
      <c r="E139" s="83" t="s">
        <v>200</v>
      </c>
      <c r="F139" s="79">
        <v>220.36</v>
      </c>
      <c r="G139" s="70">
        <f t="shared" si="1"/>
        <v>29.53887399463807</v>
      </c>
    </row>
    <row r="140" spans="1:7" ht="14.25" customHeight="1">
      <c r="A140" s="21" t="s">
        <v>187</v>
      </c>
      <c r="B140" s="35" t="s">
        <v>78</v>
      </c>
      <c r="C140" s="35">
        <v>244</v>
      </c>
      <c r="D140" s="46"/>
      <c r="E140" s="83" t="s">
        <v>286</v>
      </c>
      <c r="F140" s="79">
        <v>659.18</v>
      </c>
      <c r="G140" s="70">
        <f t="shared" si="1"/>
        <v>41.15759240759241</v>
      </c>
    </row>
    <row r="141" spans="1:7" ht="15">
      <c r="A141" s="51" t="s">
        <v>99</v>
      </c>
      <c r="B141" s="35" t="s">
        <v>78</v>
      </c>
      <c r="C141" s="35">
        <v>852</v>
      </c>
      <c r="D141" s="46"/>
      <c r="E141" s="83" t="s">
        <v>255</v>
      </c>
      <c r="F141" s="79">
        <v>0</v>
      </c>
      <c r="G141" s="70">
        <f t="shared" si="1"/>
        <v>0</v>
      </c>
    </row>
    <row r="142" spans="1:7" ht="15">
      <c r="A142" s="51" t="s">
        <v>254</v>
      </c>
      <c r="B142" s="35" t="s">
        <v>78</v>
      </c>
      <c r="C142" s="35">
        <v>853</v>
      </c>
      <c r="D142" s="46"/>
      <c r="E142" s="83" t="s">
        <v>285</v>
      </c>
      <c r="F142" s="87">
        <v>0</v>
      </c>
      <c r="G142" s="70">
        <f aca="true" t="shared" si="2" ref="G142:G200">F142/E142*100</f>
        <v>0</v>
      </c>
    </row>
    <row r="143" spans="1:7" ht="15">
      <c r="A143" s="51" t="s">
        <v>32</v>
      </c>
      <c r="B143" s="35" t="s">
        <v>165</v>
      </c>
      <c r="C143" s="35"/>
      <c r="D143" s="46"/>
      <c r="E143" s="83" t="s">
        <v>134</v>
      </c>
      <c r="F143" s="88">
        <v>0</v>
      </c>
      <c r="G143" s="70">
        <f t="shared" si="2"/>
        <v>0</v>
      </c>
    </row>
    <row r="144" spans="1:7" ht="15">
      <c r="A144" s="51" t="s">
        <v>187</v>
      </c>
      <c r="B144" s="35" t="s">
        <v>165</v>
      </c>
      <c r="C144" s="35">
        <v>244</v>
      </c>
      <c r="D144" s="46" t="s">
        <v>6</v>
      </c>
      <c r="E144" s="83" t="s">
        <v>134</v>
      </c>
      <c r="F144" s="88">
        <v>0</v>
      </c>
      <c r="G144" s="70">
        <f t="shared" si="2"/>
        <v>0</v>
      </c>
    </row>
    <row r="145" spans="1:7" ht="15">
      <c r="A145" s="63" t="s">
        <v>259</v>
      </c>
      <c r="B145" s="62" t="s">
        <v>261</v>
      </c>
      <c r="C145" s="62"/>
      <c r="D145" s="61"/>
      <c r="E145" s="82" t="s">
        <v>260</v>
      </c>
      <c r="F145" s="88">
        <v>0</v>
      </c>
      <c r="G145" s="70">
        <f t="shared" si="2"/>
        <v>0</v>
      </c>
    </row>
    <row r="146" spans="1:7" ht="15">
      <c r="A146" s="63" t="s">
        <v>187</v>
      </c>
      <c r="B146" s="62" t="s">
        <v>261</v>
      </c>
      <c r="C146" s="62" t="s">
        <v>258</v>
      </c>
      <c r="D146" s="61" t="s">
        <v>6</v>
      </c>
      <c r="E146" s="82" t="s">
        <v>260</v>
      </c>
      <c r="F146" s="82">
        <v>0</v>
      </c>
      <c r="G146" s="70">
        <f t="shared" si="2"/>
        <v>0</v>
      </c>
    </row>
    <row r="147" spans="1:7" ht="42" customHeight="1">
      <c r="A147" s="56" t="s">
        <v>159</v>
      </c>
      <c r="B147" s="16"/>
      <c r="C147" s="16"/>
      <c r="D147" s="31" t="s">
        <v>160</v>
      </c>
      <c r="E147" s="59">
        <v>161.15</v>
      </c>
      <c r="F147" s="66">
        <f>F149+F151+F153</f>
        <v>80.62</v>
      </c>
      <c r="G147" s="67">
        <f t="shared" si="2"/>
        <v>50.02792429413589</v>
      </c>
    </row>
    <row r="148" spans="1:7" ht="34.5" customHeight="1">
      <c r="A148" s="54" t="s">
        <v>155</v>
      </c>
      <c r="B148" s="16" t="s">
        <v>81</v>
      </c>
      <c r="C148" s="16"/>
      <c r="D148" s="31"/>
      <c r="E148" s="57">
        <v>59.5</v>
      </c>
      <c r="F148" s="66">
        <v>29.8</v>
      </c>
      <c r="G148" s="70">
        <f t="shared" si="2"/>
        <v>50.08403361344538</v>
      </c>
    </row>
    <row r="149" spans="1:7" ht="16.5" customHeight="1">
      <c r="A149" s="54" t="s">
        <v>156</v>
      </c>
      <c r="B149" s="16" t="s">
        <v>81</v>
      </c>
      <c r="C149" s="16">
        <v>540</v>
      </c>
      <c r="D149" s="27"/>
      <c r="E149" s="59">
        <v>59.5</v>
      </c>
      <c r="F149" s="66">
        <v>29.8</v>
      </c>
      <c r="G149" s="67">
        <f t="shared" si="2"/>
        <v>50.08403361344538</v>
      </c>
    </row>
    <row r="150" spans="1:7" ht="27" customHeight="1">
      <c r="A150" s="54" t="s">
        <v>157</v>
      </c>
      <c r="B150" s="16" t="s">
        <v>85</v>
      </c>
      <c r="C150" s="16"/>
      <c r="D150" s="27"/>
      <c r="E150" s="57">
        <v>29.45</v>
      </c>
      <c r="F150" s="83">
        <v>14.72</v>
      </c>
      <c r="G150" s="70">
        <f t="shared" si="2"/>
        <v>49.9830220713073</v>
      </c>
    </row>
    <row r="151" spans="1:7" ht="18" customHeight="1">
      <c r="A151" s="54" t="s">
        <v>156</v>
      </c>
      <c r="B151" s="16" t="s">
        <v>85</v>
      </c>
      <c r="C151" s="16">
        <v>540</v>
      </c>
      <c r="D151" s="27"/>
      <c r="E151" s="59">
        <v>29.45</v>
      </c>
      <c r="F151" s="66">
        <v>14.72</v>
      </c>
      <c r="G151" s="67">
        <f t="shared" si="2"/>
        <v>49.9830220713073</v>
      </c>
    </row>
    <row r="152" spans="1:7" ht="38.25" customHeight="1">
      <c r="A152" s="55" t="s">
        <v>158</v>
      </c>
      <c r="B152" s="16" t="s">
        <v>105</v>
      </c>
      <c r="C152" s="16"/>
      <c r="D152" s="27"/>
      <c r="E152" s="57">
        <v>72.2</v>
      </c>
      <c r="F152" s="83">
        <v>36.1</v>
      </c>
      <c r="G152" s="70">
        <f t="shared" si="2"/>
        <v>50</v>
      </c>
    </row>
    <row r="153" spans="1:7" ht="20.25" customHeight="1">
      <c r="A153" s="24" t="s">
        <v>156</v>
      </c>
      <c r="B153" s="16" t="s">
        <v>105</v>
      </c>
      <c r="C153" s="16">
        <v>540</v>
      </c>
      <c r="D153" s="27"/>
      <c r="E153" s="59">
        <v>72.2</v>
      </c>
      <c r="F153" s="66">
        <v>36.1</v>
      </c>
      <c r="G153" s="67">
        <f t="shared" si="2"/>
        <v>50</v>
      </c>
    </row>
    <row r="154" spans="1:7" ht="22.5" customHeight="1">
      <c r="A154" s="52" t="s">
        <v>123</v>
      </c>
      <c r="B154" s="43"/>
      <c r="C154" s="43"/>
      <c r="D154" s="48" t="s">
        <v>120</v>
      </c>
      <c r="E154" s="66" t="s">
        <v>257</v>
      </c>
      <c r="F154" s="81">
        <v>397.15</v>
      </c>
      <c r="G154" s="67">
        <f t="shared" si="2"/>
        <v>85.01551964037247</v>
      </c>
    </row>
    <row r="155" spans="1:7" ht="21" customHeight="1">
      <c r="A155" s="51" t="s">
        <v>143</v>
      </c>
      <c r="B155" s="35" t="s">
        <v>170</v>
      </c>
      <c r="C155" s="35"/>
      <c r="D155" s="46"/>
      <c r="E155" s="83" t="s">
        <v>257</v>
      </c>
      <c r="F155" s="81">
        <v>397.15</v>
      </c>
      <c r="G155" s="67">
        <f t="shared" si="2"/>
        <v>85.01551964037247</v>
      </c>
    </row>
    <row r="156" spans="1:7" ht="16.5" customHeight="1">
      <c r="A156" s="51" t="s">
        <v>187</v>
      </c>
      <c r="B156" s="35" t="s">
        <v>170</v>
      </c>
      <c r="C156" s="35">
        <v>244</v>
      </c>
      <c r="D156" s="46" t="s">
        <v>120</v>
      </c>
      <c r="E156" s="83" t="s">
        <v>211</v>
      </c>
      <c r="F156" s="65">
        <v>0</v>
      </c>
      <c r="G156" s="70">
        <f t="shared" si="2"/>
        <v>0</v>
      </c>
    </row>
    <row r="157" spans="1:7" ht="15.75" customHeight="1">
      <c r="A157" s="51" t="s">
        <v>321</v>
      </c>
      <c r="B157" s="35" t="s">
        <v>170</v>
      </c>
      <c r="C157" s="35">
        <v>880</v>
      </c>
      <c r="D157" s="46" t="s">
        <v>120</v>
      </c>
      <c r="E157" s="83" t="s">
        <v>256</v>
      </c>
      <c r="F157" s="65">
        <v>397.15</v>
      </c>
      <c r="G157" s="70">
        <f t="shared" si="2"/>
        <v>100</v>
      </c>
    </row>
    <row r="158" spans="1:7" ht="18" customHeight="1">
      <c r="A158" s="52" t="s">
        <v>51</v>
      </c>
      <c r="B158" s="43"/>
      <c r="C158" s="43"/>
      <c r="D158" s="48" t="s">
        <v>23</v>
      </c>
      <c r="E158" s="66" t="s">
        <v>124</v>
      </c>
      <c r="F158" s="81">
        <v>0</v>
      </c>
      <c r="G158" s="67">
        <f t="shared" si="2"/>
        <v>0</v>
      </c>
    </row>
    <row r="159" spans="1:7" ht="18.75" customHeight="1">
      <c r="A159" s="51" t="s">
        <v>154</v>
      </c>
      <c r="B159" s="35" t="s">
        <v>79</v>
      </c>
      <c r="C159" s="35"/>
      <c r="D159" s="46"/>
      <c r="E159" s="83" t="s">
        <v>124</v>
      </c>
      <c r="F159" s="65">
        <v>0</v>
      </c>
      <c r="G159" s="67">
        <f t="shared" si="2"/>
        <v>0</v>
      </c>
    </row>
    <row r="160" spans="1:7" ht="19.5" customHeight="1">
      <c r="A160" s="51" t="s">
        <v>52</v>
      </c>
      <c r="B160" s="35" t="s">
        <v>79</v>
      </c>
      <c r="C160" s="35">
        <v>870</v>
      </c>
      <c r="D160" s="46" t="s">
        <v>23</v>
      </c>
      <c r="E160" s="83" t="s">
        <v>124</v>
      </c>
      <c r="F160" s="65">
        <v>0</v>
      </c>
      <c r="G160" s="67">
        <f t="shared" si="2"/>
        <v>0</v>
      </c>
    </row>
    <row r="161" spans="1:7" ht="24.75" customHeight="1">
      <c r="A161" s="53" t="s">
        <v>1</v>
      </c>
      <c r="B161" s="43"/>
      <c r="C161" s="43"/>
      <c r="D161" s="48" t="s">
        <v>2</v>
      </c>
      <c r="E161" s="66" t="s">
        <v>287</v>
      </c>
      <c r="F161" s="81">
        <v>72.1</v>
      </c>
      <c r="G161" s="67">
        <f t="shared" si="2"/>
        <v>2.563364157698447</v>
      </c>
    </row>
    <row r="162" spans="1:7" ht="27.75" customHeight="1">
      <c r="A162" s="20" t="s">
        <v>132</v>
      </c>
      <c r="B162" s="16" t="s">
        <v>86</v>
      </c>
      <c r="C162" s="16"/>
      <c r="D162" s="27" t="s">
        <v>2</v>
      </c>
      <c r="E162" s="83" t="s">
        <v>133</v>
      </c>
      <c r="F162" s="83">
        <v>0</v>
      </c>
      <c r="G162" s="70">
        <f t="shared" si="2"/>
        <v>0</v>
      </c>
    </row>
    <row r="163" spans="1:7" ht="15">
      <c r="A163" s="20" t="s">
        <v>56</v>
      </c>
      <c r="B163" s="16" t="s">
        <v>86</v>
      </c>
      <c r="C163" s="16">
        <v>853</v>
      </c>
      <c r="D163" s="27" t="s">
        <v>2</v>
      </c>
      <c r="E163" s="83" t="s">
        <v>288</v>
      </c>
      <c r="F163" s="83">
        <v>12.65</v>
      </c>
      <c r="G163" s="70">
        <f t="shared" si="2"/>
        <v>100</v>
      </c>
    </row>
    <row r="164" spans="1:7" ht="25.5">
      <c r="A164" s="20" t="s">
        <v>220</v>
      </c>
      <c r="B164" s="16" t="s">
        <v>87</v>
      </c>
      <c r="C164" s="16"/>
      <c r="D164" s="27"/>
      <c r="E164" s="83" t="s">
        <v>203</v>
      </c>
      <c r="F164" s="83">
        <v>3</v>
      </c>
      <c r="G164" s="70">
        <f t="shared" si="2"/>
        <v>12</v>
      </c>
    </row>
    <row r="165" spans="1:10" ht="17.25" customHeight="1">
      <c r="A165" s="24" t="s">
        <v>219</v>
      </c>
      <c r="B165" s="16" t="s">
        <v>87</v>
      </c>
      <c r="C165" s="16">
        <v>350</v>
      </c>
      <c r="D165" s="27" t="s">
        <v>2</v>
      </c>
      <c r="E165" s="83" t="s">
        <v>202</v>
      </c>
      <c r="F165" s="83">
        <v>3</v>
      </c>
      <c r="G165" s="70">
        <f t="shared" si="2"/>
        <v>15.789473684210526</v>
      </c>
      <c r="J165" s="25"/>
    </row>
    <row r="166" spans="1:7" ht="17.25" customHeight="1">
      <c r="A166" s="24" t="s">
        <v>58</v>
      </c>
      <c r="B166" s="16" t="s">
        <v>87</v>
      </c>
      <c r="C166" s="16">
        <v>360</v>
      </c>
      <c r="D166" s="27" t="s">
        <v>2</v>
      </c>
      <c r="E166" s="83" t="s">
        <v>201</v>
      </c>
      <c r="F166" s="83">
        <v>0</v>
      </c>
      <c r="G166" s="70">
        <f t="shared" si="2"/>
        <v>0</v>
      </c>
    </row>
    <row r="167" spans="1:7" ht="17.25" customHeight="1">
      <c r="A167" s="20" t="s">
        <v>101</v>
      </c>
      <c r="B167" s="16" t="s">
        <v>102</v>
      </c>
      <c r="C167" s="16"/>
      <c r="D167" s="27"/>
      <c r="E167" s="83" t="s">
        <v>264</v>
      </c>
      <c r="F167" s="83">
        <v>0</v>
      </c>
      <c r="G167" s="70">
        <f t="shared" si="2"/>
        <v>0</v>
      </c>
    </row>
    <row r="168" spans="1:7" ht="17.25" customHeight="1">
      <c r="A168" s="20" t="s">
        <v>187</v>
      </c>
      <c r="B168" s="16" t="s">
        <v>102</v>
      </c>
      <c r="C168" s="16">
        <v>244</v>
      </c>
      <c r="D168" s="27" t="s">
        <v>2</v>
      </c>
      <c r="E168" s="83" t="s">
        <v>264</v>
      </c>
      <c r="F168" s="83">
        <v>0</v>
      </c>
      <c r="G168" s="70">
        <f t="shared" si="2"/>
        <v>0</v>
      </c>
    </row>
    <row r="169" spans="1:7" ht="27" customHeight="1">
      <c r="A169" s="20" t="s">
        <v>112</v>
      </c>
      <c r="B169" s="16" t="s">
        <v>111</v>
      </c>
      <c r="C169" s="16"/>
      <c r="D169" s="27" t="s">
        <v>2</v>
      </c>
      <c r="E169" s="83" t="s">
        <v>263</v>
      </c>
      <c r="F169" s="83">
        <v>56.44</v>
      </c>
      <c r="G169" s="70">
        <f t="shared" si="2"/>
        <v>37.626666666666665</v>
      </c>
    </row>
    <row r="170" spans="1:7" ht="12" customHeight="1">
      <c r="A170" s="20" t="s">
        <v>187</v>
      </c>
      <c r="B170" s="16" t="s">
        <v>111</v>
      </c>
      <c r="C170" s="16">
        <v>244</v>
      </c>
      <c r="D170" s="27" t="s">
        <v>2</v>
      </c>
      <c r="E170" s="83" t="s">
        <v>263</v>
      </c>
      <c r="F170" s="83">
        <v>56.44</v>
      </c>
      <c r="G170" s="70">
        <f t="shared" si="2"/>
        <v>37.626666666666665</v>
      </c>
    </row>
    <row r="171" spans="1:7" ht="15">
      <c r="A171" s="26" t="s">
        <v>24</v>
      </c>
      <c r="B171" s="16"/>
      <c r="C171" s="16"/>
      <c r="D171" s="31" t="s">
        <v>25</v>
      </c>
      <c r="E171" s="66" t="s">
        <v>265</v>
      </c>
      <c r="F171" s="66">
        <v>112.87</v>
      </c>
      <c r="G171" s="67">
        <f t="shared" si="2"/>
        <v>40.55695292849443</v>
      </c>
    </row>
    <row r="172" spans="1:7" ht="24" customHeight="1">
      <c r="A172" s="21" t="s">
        <v>26</v>
      </c>
      <c r="B172" s="35" t="s">
        <v>110</v>
      </c>
      <c r="C172" s="16"/>
      <c r="D172" s="18"/>
      <c r="E172" s="84" t="s">
        <v>265</v>
      </c>
      <c r="F172" s="84">
        <v>112.87</v>
      </c>
      <c r="G172" s="70">
        <f t="shared" si="2"/>
        <v>40.55695292849443</v>
      </c>
    </row>
    <row r="173" spans="1:7" ht="15">
      <c r="A173" s="19" t="s">
        <v>89</v>
      </c>
      <c r="B173" s="35" t="s">
        <v>110</v>
      </c>
      <c r="C173" s="16">
        <v>121</v>
      </c>
      <c r="D173" s="27"/>
      <c r="E173" s="83" t="s">
        <v>267</v>
      </c>
      <c r="F173" s="83">
        <v>86.78</v>
      </c>
      <c r="G173" s="70">
        <f t="shared" si="2"/>
        <v>41.05014191106906</v>
      </c>
    </row>
    <row r="174" spans="1:7" ht="15">
      <c r="A174" s="19" t="s">
        <v>71</v>
      </c>
      <c r="B174" s="35" t="s">
        <v>110</v>
      </c>
      <c r="C174" s="16">
        <v>129</v>
      </c>
      <c r="D174" s="27"/>
      <c r="E174" s="83" t="s">
        <v>266</v>
      </c>
      <c r="F174" s="83">
        <v>24.7</v>
      </c>
      <c r="G174" s="70">
        <f t="shared" si="2"/>
        <v>38.69047619047619</v>
      </c>
    </row>
    <row r="175" spans="1:7" ht="15">
      <c r="A175" s="22" t="s">
        <v>187</v>
      </c>
      <c r="B175" s="35" t="s">
        <v>110</v>
      </c>
      <c r="C175" s="16">
        <v>244</v>
      </c>
      <c r="D175" s="27"/>
      <c r="E175" s="83" t="s">
        <v>268</v>
      </c>
      <c r="F175" s="83">
        <v>1.4</v>
      </c>
      <c r="G175" s="70">
        <f t="shared" si="2"/>
        <v>45.751633986928105</v>
      </c>
    </row>
    <row r="176" spans="1:7" ht="15">
      <c r="A176" s="58" t="s">
        <v>3</v>
      </c>
      <c r="B176" s="35"/>
      <c r="C176" s="16"/>
      <c r="D176" s="31" t="s">
        <v>4</v>
      </c>
      <c r="E176" s="66" t="s">
        <v>191</v>
      </c>
      <c r="F176" s="66">
        <v>77.9</v>
      </c>
      <c r="G176" s="67">
        <f t="shared" si="2"/>
        <v>50.0642673521851</v>
      </c>
    </row>
    <row r="177" spans="1:7" ht="25.5">
      <c r="A177" s="22" t="s">
        <v>163</v>
      </c>
      <c r="B177" s="35" t="s">
        <v>80</v>
      </c>
      <c r="C177" s="16"/>
      <c r="D177" s="46"/>
      <c r="E177" s="57" t="s">
        <v>190</v>
      </c>
      <c r="F177" s="65">
        <v>60</v>
      </c>
      <c r="G177" s="70">
        <f t="shared" si="2"/>
        <v>50.0417014178482</v>
      </c>
    </row>
    <row r="178" spans="1:7" ht="15">
      <c r="A178" s="22" t="s">
        <v>156</v>
      </c>
      <c r="B178" s="35" t="s">
        <v>80</v>
      </c>
      <c r="C178" s="16">
        <v>540</v>
      </c>
      <c r="D178" s="46"/>
      <c r="E178" s="57" t="s">
        <v>190</v>
      </c>
      <c r="F178" s="65">
        <v>60</v>
      </c>
      <c r="G178" s="70">
        <f t="shared" si="2"/>
        <v>50.0417014178482</v>
      </c>
    </row>
    <row r="179" spans="1:7" ht="15">
      <c r="A179" s="22" t="s">
        <v>164</v>
      </c>
      <c r="B179" s="35" t="s">
        <v>82</v>
      </c>
      <c r="C179" s="16"/>
      <c r="D179" s="46"/>
      <c r="E179" s="57" t="s">
        <v>189</v>
      </c>
      <c r="F179" s="65">
        <v>17.9</v>
      </c>
      <c r="G179" s="70">
        <f t="shared" si="2"/>
        <v>50.14005602240895</v>
      </c>
    </row>
    <row r="180" spans="1:7" ht="15">
      <c r="A180" s="22" t="s">
        <v>156</v>
      </c>
      <c r="B180" s="35" t="s">
        <v>82</v>
      </c>
      <c r="C180" s="16">
        <v>540</v>
      </c>
      <c r="D180" s="46"/>
      <c r="E180" s="57" t="s">
        <v>189</v>
      </c>
      <c r="F180" s="65">
        <v>17.9</v>
      </c>
      <c r="G180" s="70">
        <f t="shared" si="2"/>
        <v>50.14005602240895</v>
      </c>
    </row>
    <row r="181" spans="1:7" ht="15">
      <c r="A181" s="33" t="s">
        <v>14</v>
      </c>
      <c r="B181" s="16"/>
      <c r="C181" s="16"/>
      <c r="D181" s="31" t="s">
        <v>15</v>
      </c>
      <c r="E181" s="66" t="s">
        <v>272</v>
      </c>
      <c r="F181" s="66">
        <f>F183+F185+F187+F189+F191</f>
        <v>366.72</v>
      </c>
      <c r="G181" s="67">
        <f t="shared" si="2"/>
        <v>47.05278554748647</v>
      </c>
    </row>
    <row r="182" spans="1:7" ht="25.5">
      <c r="A182" s="6" t="s">
        <v>161</v>
      </c>
      <c r="B182" s="16" t="s">
        <v>84</v>
      </c>
      <c r="C182" s="16"/>
      <c r="D182" s="27"/>
      <c r="E182" s="57">
        <v>43.46</v>
      </c>
      <c r="F182" s="83">
        <v>21.73</v>
      </c>
      <c r="G182" s="70">
        <f t="shared" si="2"/>
        <v>50</v>
      </c>
    </row>
    <row r="183" spans="1:7" ht="15">
      <c r="A183" s="6" t="s">
        <v>156</v>
      </c>
      <c r="B183" s="16" t="s">
        <v>84</v>
      </c>
      <c r="C183" s="16">
        <v>540</v>
      </c>
      <c r="D183" s="27"/>
      <c r="E183" s="57">
        <v>43.46</v>
      </c>
      <c r="F183" s="83">
        <v>21.73</v>
      </c>
      <c r="G183" s="70">
        <f t="shared" si="2"/>
        <v>50</v>
      </c>
    </row>
    <row r="184" spans="1:7" ht="25.5">
      <c r="A184" s="24" t="s">
        <v>162</v>
      </c>
      <c r="B184" s="16" t="s">
        <v>83</v>
      </c>
      <c r="C184" s="16"/>
      <c r="D184" s="27"/>
      <c r="E184" s="57">
        <v>86.92</v>
      </c>
      <c r="F184" s="83">
        <v>43.46</v>
      </c>
      <c r="G184" s="70">
        <f t="shared" si="2"/>
        <v>50</v>
      </c>
    </row>
    <row r="185" spans="1:7" ht="15">
      <c r="A185" s="6" t="s">
        <v>156</v>
      </c>
      <c r="B185" s="16" t="s">
        <v>83</v>
      </c>
      <c r="C185" s="16">
        <v>540</v>
      </c>
      <c r="D185" s="18"/>
      <c r="E185" s="57">
        <v>86.92</v>
      </c>
      <c r="F185" s="83">
        <v>43.46</v>
      </c>
      <c r="G185" s="70">
        <f t="shared" si="2"/>
        <v>50</v>
      </c>
    </row>
    <row r="186" spans="1:7" ht="15">
      <c r="A186" s="22" t="s">
        <v>108</v>
      </c>
      <c r="B186" s="16" t="s">
        <v>107</v>
      </c>
      <c r="C186" s="16"/>
      <c r="D186" s="27"/>
      <c r="E186" s="83" t="s">
        <v>109</v>
      </c>
      <c r="F186" s="83">
        <v>2.5</v>
      </c>
      <c r="G186" s="70">
        <f t="shared" si="2"/>
        <v>12.5</v>
      </c>
    </row>
    <row r="187" spans="1:7" ht="15">
      <c r="A187" s="22" t="s">
        <v>187</v>
      </c>
      <c r="B187" s="16" t="s">
        <v>107</v>
      </c>
      <c r="C187" s="16">
        <v>244</v>
      </c>
      <c r="D187" s="27"/>
      <c r="E187" s="83" t="s">
        <v>109</v>
      </c>
      <c r="F187" s="83">
        <v>2.5</v>
      </c>
      <c r="G187" s="70">
        <f t="shared" si="2"/>
        <v>12.5</v>
      </c>
    </row>
    <row r="188" spans="1:7" ht="37.5" customHeight="1">
      <c r="A188" s="6" t="s">
        <v>137</v>
      </c>
      <c r="B188" s="16" t="s">
        <v>136</v>
      </c>
      <c r="C188" s="30"/>
      <c r="D188" s="29"/>
      <c r="E188" s="57">
        <v>75.6</v>
      </c>
      <c r="F188" s="84">
        <v>24.53</v>
      </c>
      <c r="G188" s="70">
        <f t="shared" si="2"/>
        <v>32.44708994708995</v>
      </c>
    </row>
    <row r="189" spans="1:7" ht="15">
      <c r="A189" s="22" t="s">
        <v>187</v>
      </c>
      <c r="B189" s="16" t="s">
        <v>136</v>
      </c>
      <c r="C189" s="16">
        <v>244</v>
      </c>
      <c r="D189" s="27"/>
      <c r="E189" s="57" t="s">
        <v>239</v>
      </c>
      <c r="F189" s="84">
        <v>24.53</v>
      </c>
      <c r="G189" s="70">
        <f t="shared" si="2"/>
        <v>32.44708994708995</v>
      </c>
    </row>
    <row r="190" spans="1:7" ht="25.5">
      <c r="A190" s="6" t="s">
        <v>101</v>
      </c>
      <c r="B190" s="16" t="s">
        <v>102</v>
      </c>
      <c r="C190" s="30"/>
      <c r="D190" s="29"/>
      <c r="E190" s="57">
        <v>553.4</v>
      </c>
      <c r="F190" s="84">
        <v>274.5</v>
      </c>
      <c r="G190" s="70">
        <f t="shared" si="2"/>
        <v>49.602457535236724</v>
      </c>
    </row>
    <row r="191" spans="1:7" ht="15">
      <c r="A191" s="22" t="s">
        <v>187</v>
      </c>
      <c r="B191" s="16" t="s">
        <v>102</v>
      </c>
      <c r="C191" s="16">
        <v>244</v>
      </c>
      <c r="D191" s="27"/>
      <c r="E191" s="83" t="s">
        <v>184</v>
      </c>
      <c r="F191" s="84">
        <v>274.5</v>
      </c>
      <c r="G191" s="70">
        <f t="shared" si="2"/>
        <v>49.602457535236724</v>
      </c>
    </row>
    <row r="192" spans="1:7" ht="31.5">
      <c r="A192" s="64" t="s">
        <v>269</v>
      </c>
      <c r="B192" s="16" t="s">
        <v>78</v>
      </c>
      <c r="C192" s="16"/>
      <c r="D192" s="31" t="s">
        <v>270</v>
      </c>
      <c r="E192" s="66" t="s">
        <v>125</v>
      </c>
      <c r="F192" s="66">
        <v>3.5</v>
      </c>
      <c r="G192" s="67">
        <f t="shared" si="2"/>
        <v>35</v>
      </c>
    </row>
    <row r="193" spans="1:7" ht="25.5">
      <c r="A193" s="6" t="s">
        <v>282</v>
      </c>
      <c r="B193" s="16" t="s">
        <v>78</v>
      </c>
      <c r="C193" s="30"/>
      <c r="D193" s="29"/>
      <c r="E193" s="57">
        <v>10</v>
      </c>
      <c r="F193" s="83">
        <v>3.5</v>
      </c>
      <c r="G193" s="70">
        <f>F194/E193*100</f>
        <v>35</v>
      </c>
    </row>
    <row r="194" spans="1:7" ht="15">
      <c r="A194" s="6" t="s">
        <v>187</v>
      </c>
      <c r="B194" s="16" t="s">
        <v>78</v>
      </c>
      <c r="C194" s="16">
        <v>244</v>
      </c>
      <c r="D194" s="27" t="s">
        <v>270</v>
      </c>
      <c r="E194" s="83" t="s">
        <v>125</v>
      </c>
      <c r="F194" s="83">
        <v>3.5</v>
      </c>
      <c r="G194" s="70">
        <v>35</v>
      </c>
    </row>
    <row r="195" spans="1:7" ht="14.25">
      <c r="A195" s="23" t="s">
        <v>12</v>
      </c>
      <c r="B195" s="30"/>
      <c r="C195" s="30"/>
      <c r="D195" s="31" t="s">
        <v>13</v>
      </c>
      <c r="E195" s="66" t="s">
        <v>204</v>
      </c>
      <c r="F195" s="66">
        <v>190.4</v>
      </c>
      <c r="G195" s="67">
        <f t="shared" si="2"/>
        <v>50</v>
      </c>
    </row>
    <row r="196" spans="1:7" ht="25.5">
      <c r="A196" s="7" t="s">
        <v>33</v>
      </c>
      <c r="B196" s="16" t="s">
        <v>88</v>
      </c>
      <c r="C196" s="16"/>
      <c r="D196" s="32"/>
      <c r="E196" s="83" t="s">
        <v>204</v>
      </c>
      <c r="F196" s="83">
        <v>190.4</v>
      </c>
      <c r="G196" s="70">
        <f t="shared" si="2"/>
        <v>50</v>
      </c>
    </row>
    <row r="197" spans="1:7" ht="25.5">
      <c r="A197" s="5" t="s">
        <v>34</v>
      </c>
      <c r="B197" s="16" t="s">
        <v>88</v>
      </c>
      <c r="C197" s="16">
        <v>264</v>
      </c>
      <c r="D197" s="32"/>
      <c r="E197" s="83" t="s">
        <v>204</v>
      </c>
      <c r="F197" s="83">
        <v>190.4</v>
      </c>
      <c r="G197" s="70">
        <f t="shared" si="2"/>
        <v>50</v>
      </c>
    </row>
    <row r="198" spans="1:7" ht="15">
      <c r="A198" s="33" t="s">
        <v>215</v>
      </c>
      <c r="B198" s="16"/>
      <c r="C198" s="16"/>
      <c r="D198" s="31" t="s">
        <v>216</v>
      </c>
      <c r="E198" s="66" t="s">
        <v>224</v>
      </c>
      <c r="F198" s="66">
        <v>0.25</v>
      </c>
      <c r="G198" s="67">
        <f t="shared" si="2"/>
        <v>41.66666666666667</v>
      </c>
    </row>
    <row r="199" spans="1:7" ht="25.5">
      <c r="A199" s="22" t="s">
        <v>54</v>
      </c>
      <c r="B199" s="16" t="s">
        <v>223</v>
      </c>
      <c r="C199" s="16"/>
      <c r="D199" s="27"/>
      <c r="E199" s="83" t="s">
        <v>224</v>
      </c>
      <c r="F199" s="83">
        <v>0.25</v>
      </c>
      <c r="G199" s="70">
        <f t="shared" si="2"/>
        <v>41.66666666666667</v>
      </c>
    </row>
    <row r="200" spans="1:7" ht="25.5">
      <c r="A200" s="6" t="s">
        <v>103</v>
      </c>
      <c r="B200" s="16" t="s">
        <v>223</v>
      </c>
      <c r="C200" s="16">
        <v>122</v>
      </c>
      <c r="D200" s="29"/>
      <c r="E200" s="57">
        <v>0.6</v>
      </c>
      <c r="F200" s="84">
        <v>0.25</v>
      </c>
      <c r="G200" s="70">
        <f t="shared" si="2"/>
        <v>41.66666666666667</v>
      </c>
    </row>
    <row r="201" spans="1:7" ht="15" hidden="1">
      <c r="A201" s="13" t="s">
        <v>27</v>
      </c>
      <c r="B201" s="14"/>
      <c r="C201" s="14"/>
      <c r="D201" s="8"/>
      <c r="E201" s="8"/>
      <c r="F201" s="8"/>
      <c r="G201" s="8"/>
    </row>
  </sheetData>
  <sheetProtection/>
  <autoFilter ref="A8:G8"/>
  <mergeCells count="3">
    <mergeCell ref="A6:G6"/>
    <mergeCell ref="B1:G5"/>
    <mergeCell ref="A7:G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6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2019-07-25T14:05:19Z</cp:lastPrinted>
  <dcterms:created xsi:type="dcterms:W3CDTF">2002-03-11T10:22:12Z</dcterms:created>
  <dcterms:modified xsi:type="dcterms:W3CDTF">2019-07-26T11:18:38Z</dcterms:modified>
  <cp:category/>
  <cp:version/>
  <cp:contentType/>
  <cp:contentStatus/>
</cp:coreProperties>
</file>