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594" windowWidth="13924" windowHeight="9895" activeTab="0"/>
  </bookViews>
  <sheets>
    <sheet name="верно" sheetId="1" r:id="rId1"/>
  </sheets>
  <definedNames>
    <definedName name="_xlnm._FilterDatabase" localSheetId="0" hidden="1">'верно'!$A$6:$I$6</definedName>
    <definedName name="_xlnm.Print_Area" localSheetId="0">'верно'!$A$1:$I$299</definedName>
  </definedNames>
  <calcPr fullCalcOnLoad="1"/>
</workbook>
</file>

<file path=xl/sharedStrings.xml><?xml version="1.0" encoding="utf-8"?>
<sst xmlns="http://schemas.openxmlformats.org/spreadsheetml/2006/main" count="1270" uniqueCount="261">
  <si>
    <t xml:space="preserve"> 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</si>
  <si>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</si>
  <si>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</si>
  <si>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</si>
  <si>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</si>
  <si>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безопасность и правоохранительная деятельность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</si>
  <si>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</si>
  <si>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</si>
  <si>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</si>
  <si>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</si>
  <si>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</si>
  <si>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</si>
  <si>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</si>
  <si>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</si>
  <si>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</si>
  <si>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</si>
  <si>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</si>
  <si>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</si>
  <si>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</si>
  <si>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 и кинематография</t>
  </si>
  <si>
    <t>Наименование</t>
  </si>
  <si>
    <t>540</t>
  </si>
  <si>
    <t>Дорожное хозяййство (дорожные фонды)</t>
  </si>
  <si>
    <t>0409</t>
  </si>
  <si>
    <t>Коммунальное хозяйство</t>
  </si>
  <si>
    <t>Благоустройство</t>
  </si>
  <si>
    <t>Иные межбюджетные трансферты</t>
  </si>
  <si>
    <t>Иные закупки товаров, работ и услуг для обеспечения муниципальных нужд</t>
  </si>
  <si>
    <t>240</t>
  </si>
  <si>
    <t>Расходы на выплаты персоналу муниципальных органов</t>
  </si>
  <si>
    <t>120</t>
  </si>
  <si>
    <t>Непрограммные расходы органов исполнительной власти муниципального образования Любанского городского поселения Тосненского района Ленинградской области</t>
  </si>
  <si>
    <t>Другие вопросы в области культуры, кинематографии</t>
  </si>
  <si>
    <t>110</t>
  </si>
  <si>
    <t>Расходы на выплаты персоналу казенных учреждений</t>
  </si>
  <si>
    <t>АДМИНИСТРАЦИЯ ЛЮБАНСКОГО ГОРОДСКОГО ПОСЕЛЕНИЯ ТОСНЕНСКОГО РАЙОНА ЛЕНИНГРАДСКОЙ ОБЛАСТИ</t>
  </si>
  <si>
    <t>850</t>
  </si>
  <si>
    <t>Уплата налогов, сборов и иных платежей</t>
  </si>
  <si>
    <t>Бюджетные инвестиции</t>
  </si>
  <si>
    <t>410</t>
  </si>
  <si>
    <t>320</t>
  </si>
  <si>
    <t>Социальные выплаты гражданам, кроме публичных нормативных социальных выплат</t>
  </si>
  <si>
    <t>005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</si>
  <si>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 в сфере профилактики безнадзорности и правонарушений несовершеннолетних (областной бюджет) в 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</si>
  <si>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 в 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</si>
  <si>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"Развитие автомобильных дорог Любанского городского поселения Тосненского района Ленинграсдкой области"</t>
  </si>
  <si>
    <t>91 0 00 00000</t>
  </si>
  <si>
    <t>91 3 01 00040</t>
  </si>
  <si>
    <t>91 8 01 00080</t>
  </si>
  <si>
    <t>91 3 01 60600</t>
  </si>
  <si>
    <t>91 3 01 60640</t>
  </si>
  <si>
    <t>99 0 00 00000</t>
  </si>
  <si>
    <t>91 3 01 71330</t>
  </si>
  <si>
    <t>91 3 01 71340</t>
  </si>
  <si>
    <t>92 0 00 00000</t>
  </si>
  <si>
    <t>92 9 01 00030</t>
  </si>
  <si>
    <t>15 0 01 13290</t>
  </si>
  <si>
    <t>Муниципальная программа "Развитие части территорий Любанского городского поселения Тосненского района Ленинградской области "</t>
  </si>
  <si>
    <t>15 0 00 00000</t>
  </si>
  <si>
    <t>10 0 00 00000</t>
  </si>
  <si>
    <t>10 1 01 00000</t>
  </si>
  <si>
    <t>10 1 01 10110</t>
  </si>
  <si>
    <t>99 9 01 10400</t>
  </si>
  <si>
    <t>99 9 01 10350</t>
  </si>
  <si>
    <t>99 9 01 10360</t>
  </si>
  <si>
    <t>06 0 00 00000</t>
  </si>
  <si>
    <t>99 9 01 96010</t>
  </si>
  <si>
    <t>99 9 01 10630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</si>
  <si>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</si>
  <si>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Муниципальная программа "Благоустройство территории Любанского городского поселения Тосненского района Ленинградской области "</t>
  </si>
  <si>
    <t>12 0 01 13280</t>
  </si>
  <si>
    <t>99 9 01 13180</t>
  </si>
  <si>
    <t>Мероприятия по повышению надежности и энергетической эффективности</t>
  </si>
  <si>
    <t>99 9 01 13280</t>
  </si>
  <si>
    <t>Мероприятия по содержанию объектов благоустройства территории Любанского городского поселения Тосненского района Ленинградской области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</si>
  <si>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Любанского городского поселения Тосненского района Ленинградской области "</t>
  </si>
  <si>
    <t>13 0 00 00000</t>
  </si>
  <si>
    <t>07 0 00 00000</t>
  </si>
  <si>
    <t>07 2 01 11220</t>
  </si>
  <si>
    <t>Организация и проведение мероприятий в сфере культуры</t>
  </si>
  <si>
    <t>99 9 01 03080</t>
  </si>
  <si>
    <t>91 1 01 00030</t>
  </si>
  <si>
    <t>Учреждение по обеспечению развития жилищно-коммунального комплекса и благоустройства</t>
  </si>
  <si>
    <t>95 0 00 00000</t>
  </si>
  <si>
    <t>95 9 01 00160</t>
  </si>
  <si>
    <t>Другие вопросы в области жилищно-коммунального хозяйства</t>
  </si>
  <si>
    <t>Обеспечение деятельности органов местного самоуправления Любанского городского поселения Тосненского района Ленинградской области</t>
  </si>
  <si>
    <t>91 1 00 00000</t>
  </si>
  <si>
    <t>Обеспечение деятельности Главы муниципального образования</t>
  </si>
  <si>
    <t>91 1 01 00000</t>
  </si>
  <si>
    <t>Непрограммные расходы</t>
  </si>
  <si>
    <t xml:space="preserve">Обеспечение функций органов местного самоуправления </t>
  </si>
  <si>
    <t>91 8 00 00000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</si>
  <si>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</si>
  <si>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</si>
  <si>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 xml:space="preserve">Иные межбюджетные трансферты бюджету района из бюджетов поселений на осуществление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</si>
  <si>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</si>
  <si>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>Иные межбюджетные трансферты бюджету района из бюджетов поселений н осуществление полномочий по внешнему муниципальному финансовому контролю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</si>
  <si>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 в сфере профилактики безнадзорности и правонарушений несовершеннолетних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</si>
  <si>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</si>
  <si>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Мероприятия по устойчивому развитию части территорий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</si>
  <si>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</si>
  <si>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</si>
  <si>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</si>
  <si>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</t>
  </si>
  <si>
    <t>91 3 00 00000</t>
  </si>
  <si>
    <t>Обеспечение деятельности аппаратов органов местного самоуправления</t>
  </si>
  <si>
    <t>91 3 01 00000</t>
  </si>
  <si>
    <t>99 9 00 00000</t>
  </si>
  <si>
    <t>92 9 00 00000</t>
  </si>
  <si>
    <t>Мероприятия по землеустройству и землепользованию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</si>
  <si>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</si>
  <si>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</si>
  <si>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 xml:space="preserve">Обеспечение мероприятий по капитальному ремонту многоквартарных домов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</si>
  <si>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Любанского городского поселения Тосненского района Ленинградской области </t>
  </si>
  <si>
    <t>12 0 01 00000</t>
  </si>
  <si>
    <t>Основное мероприятие "Осуществление мероприятий по содержанию ( в том числе пректно-ызыскательские работы) и развитию объектов благоустройства территории, по организации сбора, вывоза бытовых отходов"</t>
  </si>
  <si>
    <t xml:space="preserve">Мероприятия по содержанию объектов благоустройства территории Любанского городского поселения Тосненского района Ленинградской области </t>
  </si>
  <si>
    <t>15 0 01 00000</t>
  </si>
  <si>
    <t>Основное мероприятие "Поддержка пректов местных иниатив граждан"</t>
  </si>
  <si>
    <t xml:space="preserve">Основное мероприятие "Организация и проведение молодежных массовых мероприятий" </t>
  </si>
  <si>
    <t>07 2 00 00000</t>
  </si>
  <si>
    <t xml:space="preserve">Подпрограмма "Обеспечение жителей Любанского городского поселения Тосненского района Ленинградской области услугами в сфере культуры и досуга" </t>
  </si>
  <si>
    <t xml:space="preserve">Доплаты к пенсиям муниципальных служащих </t>
  </si>
  <si>
    <t>Обеспечение функций органов местного самоуправления</t>
  </si>
  <si>
    <t>95 9 00 00000</t>
  </si>
  <si>
    <t xml:space="preserve">Расходы на обеспечение деятельности муниципальных казенных учреждений </t>
  </si>
  <si>
    <t>92 9 01 00000</t>
  </si>
  <si>
    <t>99 9 01 00000</t>
  </si>
  <si>
    <t xml:space="preserve">Подпрограмма "Молодежь Любанского городского поселения Тосненского района Ленинградской области" </t>
  </si>
  <si>
    <t>07 1 00 00000</t>
  </si>
  <si>
    <t>07 1 01 00000</t>
  </si>
  <si>
    <t>07 2 01 00000</t>
  </si>
  <si>
    <t>Основное мероприятие "Развитие культуры на территории поселения"</t>
  </si>
  <si>
    <t>Муниципальная программа "Безопасность на территории Любанского городского поселения Тосненского района Ленинградской области "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</si>
  <si>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</si>
  <si>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</si>
  <si>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</si>
  <si>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</si>
  <si>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</si>
  <si>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</si>
  <si>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</si>
  <si>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Г
код главного распорядителя</t>
  </si>
  <si>
    <t>Рз             раздел</t>
  </si>
  <si>
    <t>ПР подраздел</t>
  </si>
  <si>
    <t>ЦСР                 целевая статья</t>
  </si>
  <si>
    <t>ВР                 вид расхода</t>
  </si>
  <si>
    <t>01</t>
  </si>
  <si>
    <t>02</t>
  </si>
  <si>
    <t>03</t>
  </si>
  <si>
    <t>04</t>
  </si>
  <si>
    <t>06</t>
  </si>
  <si>
    <t>09</t>
  </si>
  <si>
    <t>Обеспечение деятельности аппаратов органов местного самоуправления Любанского городского поселения Тосненского района Ленинградской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</si>
  <si>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</si>
  <si>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</si>
  <si>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</si>
  <si>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</si>
  <si>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</si>
  <si>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500</t>
  </si>
  <si>
    <t>Межбюджетные трансферты</t>
  </si>
  <si>
    <t>91 3 01 60650</t>
  </si>
  <si>
    <t>100</t>
  </si>
  <si>
    <t>200</t>
  </si>
  <si>
    <t xml:space="preserve">Выполнение других обязательств муниципальных образований </t>
  </si>
  <si>
    <t>800</t>
  </si>
  <si>
    <t>05</t>
  </si>
  <si>
    <t>12</t>
  </si>
  <si>
    <t>Основное мероприятие "Поддержка пректов местных инициатив граждан"</t>
  </si>
  <si>
    <t>05 0 00 00000</t>
  </si>
  <si>
    <t>Муниципальная Программа "Развитие и поддержка малого и среднего предпринимательства в Любанском городском поселении Тосненского района Ленинградской области "</t>
  </si>
  <si>
    <t>05 0 01 10550</t>
  </si>
  <si>
    <t>Информационная поддержка субъектов малого и среднего предпринимательства</t>
  </si>
  <si>
    <t>05 0 01 00000</t>
  </si>
  <si>
    <t>Развитие информационной поддержки субъектов малого и среднего предпринимательства, содействие повышению престижа и популяризации предпринимательской деятельности</t>
  </si>
  <si>
    <t>Капитальные вложения в объекты государственной (муниципальной) собственности</t>
  </si>
  <si>
    <t>400</t>
  </si>
  <si>
    <t>99 9 01 13200</t>
  </si>
  <si>
    <t>Обслуживание объектов газификации</t>
  </si>
  <si>
    <t>07</t>
  </si>
  <si>
    <t xml:space="preserve">Молодежная политика </t>
  </si>
  <si>
    <t>08</t>
  </si>
  <si>
    <t>10</t>
  </si>
  <si>
    <t>300</t>
  </si>
  <si>
    <t>Социальное обеспечение и иные выплаты населению</t>
  </si>
  <si>
    <t>99 9 01 04200</t>
  </si>
  <si>
    <t>07 1 01 12290</t>
  </si>
  <si>
    <t>Организация оздоровления, отдыха и занятости детей, подростков и молодежи в каникульное время</t>
  </si>
  <si>
    <t>13</t>
  </si>
  <si>
    <t>12 0 00 00000</t>
  </si>
  <si>
    <t>Муниципальная программа "Благоустройство территории Любанского городского поселения Тосненского района Ленинградской области"</t>
  </si>
  <si>
    <t>Национальная оборона</t>
  </si>
  <si>
    <t>Мобилизация и вневойсковая подготовка</t>
  </si>
  <si>
    <t>99 9 01 51180</t>
  </si>
  <si>
    <t>Осуществление первичного воиского учета на территориях, где отсутствуют военные комиссариаты</t>
  </si>
  <si>
    <t>15 0 01 70880</t>
  </si>
  <si>
    <t>830</t>
  </si>
  <si>
    <t xml:space="preserve">Исполнение судебных актов
</t>
  </si>
  <si>
    <t>Дорожное хозяйство (дорожные фонды)</t>
  </si>
  <si>
    <t>14</t>
  </si>
  <si>
    <t>Другие вопросы в области национальной безопасности и правоохранительной деятельности</t>
  </si>
  <si>
    <t>15 0 01 S0880</t>
  </si>
  <si>
    <t>15 0 01 S4390</t>
  </si>
  <si>
    <t xml:space="preserve">Мероприятия по  развитию на части территорий Любанского городского поселения Тосненского района Ленинградской области иных форм местного самоуправления </t>
  </si>
  <si>
    <t xml:space="preserve">Обеспечение мероприятия по  развитию на части территорий Любанского городского поселения Тосненского района Ленинградской области иных форм местного самоуправления </t>
  </si>
  <si>
    <t xml:space="preserve">Обеспечение мероприятия по  развитию иных форм местного самоуправления на части территорий Любанского городского поселения Тосненского района Ленинградской области, являющихся административным центром поселения </t>
  </si>
  <si>
    <t xml:space="preserve">Мероприятия в области пожарной безопасности </t>
  </si>
  <si>
    <t>99 9 01 11620</t>
  </si>
  <si>
    <t>10 1 01 S0120</t>
  </si>
  <si>
    <t>Обеспечение  мероприятия на проектирование и строительство (реконструкцию) автомобильных дорог общего пользования местного значения</t>
  </si>
  <si>
    <t>95 9 01 00000</t>
  </si>
  <si>
    <t>Резервные фонды</t>
  </si>
  <si>
    <t>11</t>
  </si>
  <si>
    <t>Резервные средства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</si>
  <si>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</si>
  <si>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</si>
  <si>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Подпрограмма "Энергосбережение и повышение энергоэффективности"</t>
  </si>
  <si>
    <t>13 2 00 00000</t>
  </si>
  <si>
    <t>Основное мероприятие "Реализация энергосберегающих мероприятий в Любанском городском поселении "</t>
  </si>
  <si>
    <t>13 2 01 00000</t>
  </si>
  <si>
    <t xml:space="preserve">Мероприятия по повышению надежности и энергетической эффективности </t>
  </si>
  <si>
    <t>13 2 01 13180</t>
  </si>
  <si>
    <t>Ведомственная структура расходов бюджета
Любанского городского поселения Тосненского района Ленинградской области
на 2018 год и на плановый период 2019 и 2020 годов</t>
  </si>
  <si>
    <t>Сумма (тысяч рублей)</t>
  </si>
  <si>
    <t>2018 год</t>
  </si>
  <si>
    <t>2019 год</t>
  </si>
  <si>
    <t>2020 год</t>
  </si>
  <si>
    <t>1</t>
  </si>
  <si>
    <t>Подпрограмма "Жильё для молодежи"</t>
  </si>
  <si>
    <t>06 3 00 00000</t>
  </si>
  <si>
    <t>06 3 01 00000</t>
  </si>
  <si>
    <t>Основное мероприятие "Улучшение жилищных условий молодых граждан (молодых семей)"</t>
  </si>
  <si>
    <t>11 0 00 00000</t>
  </si>
  <si>
    <t>Основное мероприятие "Организация газоснабжения"</t>
  </si>
  <si>
    <t>11 0 01 00000</t>
  </si>
  <si>
    <t>11 0 01 04200</t>
  </si>
  <si>
    <t>Подпрограмма "Обеспечение устойчивого функционирования и развития систем водоснабжения, водоотведения и теплоснабжения на территории Любанского городского поселения Тосненского района Ленинградской области"</t>
  </si>
  <si>
    <t>13 1 00 00000</t>
  </si>
  <si>
    <t>Основное мероприятие "Развитие и поддержка инженерных коммуникаций"</t>
  </si>
  <si>
    <t>13 1 01 00000</t>
  </si>
  <si>
    <t xml:space="preserve">Мероприятия направленные на безаварийную работу объектов водоснабжения и водоотведения </t>
  </si>
  <si>
    <t>13 1 01 14260</t>
  </si>
  <si>
    <t>23 0 01 04310</t>
  </si>
  <si>
    <t>23 0 01 0000</t>
  </si>
  <si>
    <t>23 0 00 0000</t>
  </si>
  <si>
    <t>Основное мероприятие "Меприятие по борьбе с борщевиком Сосновского на территории Любанского городского поселения Тосненского района Ленинградской области"</t>
  </si>
  <si>
    <t>Меприятие по борьбе с борщевиком Сосновского на территории Любанского городского поселения Тосненского района Ленинградской области</t>
  </si>
  <si>
    <t xml:space="preserve">Приложение  4
к решению совета депутатов 
Любанского городского поселения Тосненского района Ленинградской области
от    №          </t>
  </si>
  <si>
    <t>06 3 01 S0750</t>
  </si>
  <si>
    <t>Социальное обеспечение населения</t>
  </si>
  <si>
    <t>Муниципальная программа "Обеспечение качественным жильем граждан на территории Любанского городского поселения Тосненского района Ленинградской области "</t>
  </si>
  <si>
    <t xml:space="preserve">Обеспечения мероприятий по предоставлению социальных выплат молодым гражданам и молодым семьям, нуждающимся в улучшении жилищных условий </t>
  </si>
  <si>
    <t>99 9 01 11220</t>
  </si>
  <si>
    <t>Муниципальная программа "Борьба с борщевиком Сосновского на территории Любанского городского поселения Тосненского района Ленинградской области "</t>
  </si>
  <si>
    <t>99 9 01 10110</t>
  </si>
  <si>
    <t>Мероприятия по содержанию автомобильных дорог, расположенных на территории Любанского городского поселения Тосненского района Ленинградской области</t>
  </si>
  <si>
    <t>Муниципальная программа "Развитие культуры и молодежной политики Любанского городского поселения Тосненского района Ленинградской области"</t>
  </si>
  <si>
    <t>Муниципальная программа "Газификация Любанского городского поселения Тосненского района Ленинградской области"</t>
  </si>
  <si>
    <t>10 1 01 70140</t>
  </si>
  <si>
    <t>10 1 01 S0140</t>
  </si>
  <si>
    <t>Обеспечение мероприятия по капитальному ремонту и ремонту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</si>
</sst>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8" fillId="33" borderId="10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174" fontId="8" fillId="33" borderId="10" xfId="0" applyNumberFormat="1" applyFont="1" applyFill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horizontal="justify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justify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4" fontId="8" fillId="33" borderId="13" xfId="0" applyNumberFormat="1" applyFont="1" applyFill="1" applyBorder="1" applyAlignment="1">
      <alignment horizontal="left" vertical="center" wrapText="1"/>
    </xf>
    <xf numFmtId="174" fontId="8" fillId="33" borderId="1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vertical="center"/>
    </xf>
    <xf numFmtId="174" fontId="9" fillId="33" borderId="10" xfId="0" applyNumberFormat="1" applyFont="1" applyFill="1" applyBorder="1" applyAlignment="1">
      <alignment horizontal="left" vertical="center" wrapText="1"/>
    </xf>
    <xf numFmtId="174" fontId="9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justify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72" fontId="8" fillId="33" borderId="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right" vertical="center"/>
    </xf>
    <xf numFmtId="172" fontId="9" fillId="33" borderId="10" xfId="0" applyNumberFormat="1" applyFont="1" applyFill="1" applyBorder="1" applyAlignment="1">
      <alignment horizontal="right" vertical="center"/>
    </xf>
    <xf numFmtId="172" fontId="9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11" fillId="33" borderId="10" xfId="0" applyNumberFormat="1" applyFont="1" applyFill="1" applyBorder="1" applyAlignment="1">
      <alignment horizontal="right" vertical="center" wrapText="1"/>
    </xf>
    <xf numFmtId="172" fontId="10" fillId="33" borderId="10" xfId="0" applyNumberFormat="1" applyFont="1" applyFill="1" applyBorder="1" applyAlignment="1">
      <alignment horizontal="right" vertical="center" wrapText="1"/>
    </xf>
    <xf numFmtId="172" fontId="16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horizontal="center" wrapText="1"/>
    </xf>
    <xf numFmtId="172" fontId="61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4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left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2" fontId="17" fillId="34" borderId="15" xfId="0" applyNumberFormat="1" applyFont="1" applyFill="1" applyBorder="1" applyAlignment="1">
      <alignment horizontal="center" vertical="center"/>
    </xf>
    <xf numFmtId="2" fontId="17" fillId="34" borderId="16" xfId="0" applyNumberFormat="1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tabSelected="1" zoomScalePageLayoutView="0" workbookViewId="0" topLeftCell="A1">
      <selection activeCell="H153" sqref="H153"/>
    </sheetView>
  </sheetViews>
  <sheetFormatPr defaultColWidth="9.00390625" defaultRowHeight="12.75"/>
  <cols>
    <col min="1" max="1" width="63.375" style="23" customWidth="1"/>
    <col min="2" max="2" width="7.25390625" style="23" customWidth="1"/>
    <col min="3" max="4" width="7.25390625" style="24" customWidth="1"/>
    <col min="5" max="5" width="14.875" style="63" customWidth="1"/>
    <col min="6" max="6" width="6.875" style="24" customWidth="1"/>
    <col min="7" max="7" width="13.00390625" style="65" customWidth="1"/>
    <col min="8" max="8" width="12.50390625" style="3" customWidth="1"/>
    <col min="9" max="9" width="11.375" style="3" customWidth="1"/>
    <col min="10" max="16384" width="9.00390625" style="3" customWidth="1"/>
  </cols>
  <sheetData>
    <row r="1" spans="7:10" ht="97.5" customHeight="1">
      <c r="G1" s="89" t="s">
        <v>247</v>
      </c>
      <c r="H1" s="89"/>
      <c r="I1" s="89"/>
      <c r="J1" s="87"/>
    </row>
    <row r="2" spans="1:9" ht="61.5" customHeight="1">
      <c r="A2" s="97" t="s">
        <v>222</v>
      </c>
      <c r="B2" s="97"/>
      <c r="C2" s="97"/>
      <c r="D2" s="97"/>
      <c r="E2" s="97"/>
      <c r="F2" s="97"/>
      <c r="G2" s="97"/>
      <c r="H2" s="97"/>
      <c r="I2" s="97"/>
    </row>
    <row r="3" spans="1:7" ht="22.5" customHeight="1">
      <c r="A3" s="76"/>
      <c r="B3" s="76"/>
      <c r="C3" s="76"/>
      <c r="D3" s="76"/>
      <c r="E3" s="76"/>
      <c r="F3" s="76"/>
      <c r="G3" s="67"/>
    </row>
    <row r="4" spans="1:9" s="24" customFormat="1" ht="15.75" customHeight="1">
      <c r="A4" s="90" t="s">
        <v>20</v>
      </c>
      <c r="B4" s="92" t="s">
        <v>142</v>
      </c>
      <c r="C4" s="92" t="s">
        <v>143</v>
      </c>
      <c r="D4" s="92" t="s">
        <v>144</v>
      </c>
      <c r="E4" s="92" t="s">
        <v>145</v>
      </c>
      <c r="F4" s="92" t="s">
        <v>146</v>
      </c>
      <c r="G4" s="94" t="s">
        <v>223</v>
      </c>
      <c r="H4" s="95"/>
      <c r="I4" s="96"/>
    </row>
    <row r="5" spans="1:9" s="24" customFormat="1" ht="75.75" customHeight="1">
      <c r="A5" s="91"/>
      <c r="B5" s="93"/>
      <c r="C5" s="93"/>
      <c r="D5" s="93"/>
      <c r="E5" s="93"/>
      <c r="F5" s="93"/>
      <c r="G5" s="83" t="s">
        <v>224</v>
      </c>
      <c r="H5" s="83" t="s">
        <v>225</v>
      </c>
      <c r="I5" s="83" t="s">
        <v>226</v>
      </c>
    </row>
    <row r="6" spans="1:9" s="24" customFormat="1" ht="15">
      <c r="A6" s="84" t="s">
        <v>227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6">
        <v>7</v>
      </c>
      <c r="H6" s="86">
        <v>8</v>
      </c>
      <c r="I6" s="86">
        <v>9</v>
      </c>
    </row>
    <row r="7" spans="1:9" ht="19.5" customHeight="1">
      <c r="A7" s="25" t="s">
        <v>15</v>
      </c>
      <c r="B7" s="26"/>
      <c r="C7" s="27"/>
      <c r="D7" s="27"/>
      <c r="E7" s="28"/>
      <c r="F7" s="27"/>
      <c r="G7" s="68">
        <f>G8</f>
        <v>65304.96917</v>
      </c>
      <c r="H7" s="68">
        <f>H8</f>
        <v>65148.85281999999</v>
      </c>
      <c r="I7" s="68">
        <f>I8</f>
        <v>62147.54594999999</v>
      </c>
    </row>
    <row r="8" spans="1:9" ht="45">
      <c r="A8" s="29" t="s">
        <v>35</v>
      </c>
      <c r="B8" s="1" t="s">
        <v>42</v>
      </c>
      <c r="C8" s="27"/>
      <c r="D8" s="27"/>
      <c r="E8" s="28"/>
      <c r="F8" s="27"/>
      <c r="G8" s="68">
        <f>G9+G80+G90+G125+G172+G263+G271+G284</f>
        <v>65304.96917</v>
      </c>
      <c r="H8" s="68">
        <f>H9+H80+H90+H125+H172+H263+H271+H284</f>
        <v>65148.85281999999</v>
      </c>
      <c r="I8" s="68">
        <f>I9+I80+I90+I125+I172+I263+I271+I284</f>
        <v>62147.54594999999</v>
      </c>
    </row>
    <row r="9" spans="1:9" s="32" customFormat="1" ht="19.5" customHeight="1">
      <c r="A9" s="14" t="s">
        <v>2</v>
      </c>
      <c r="B9" s="1"/>
      <c r="C9" s="17" t="s">
        <v>147</v>
      </c>
      <c r="D9" s="30"/>
      <c r="E9" s="31"/>
      <c r="F9" s="30"/>
      <c r="G9" s="69">
        <f>G10+G17+G28+G57+G64+G72</f>
        <v>20568.06815</v>
      </c>
      <c r="H9" s="69">
        <f>H10+H17+H28+H57+H64+H72</f>
        <v>20460.163819999998</v>
      </c>
      <c r="I9" s="69">
        <f>I10+I17+I28+I57+I64+I72</f>
        <v>22193.497649999998</v>
      </c>
    </row>
    <row r="10" spans="1:9" s="32" customFormat="1" ht="33" customHeight="1">
      <c r="A10" s="16" t="s">
        <v>12</v>
      </c>
      <c r="B10" s="15"/>
      <c r="C10" s="17" t="s">
        <v>147</v>
      </c>
      <c r="D10" s="15" t="s">
        <v>148</v>
      </c>
      <c r="E10" s="18"/>
      <c r="F10" s="15"/>
      <c r="G10" s="70">
        <f>G16</f>
        <v>1344.7069</v>
      </c>
      <c r="H10" s="70">
        <f>H16</f>
        <v>1479.1781</v>
      </c>
      <c r="I10" s="70">
        <f>I16</f>
        <v>1627.09621</v>
      </c>
    </row>
    <row r="11" spans="1:9" s="32" customFormat="1" ht="48" customHeight="1">
      <c r="A11" s="8" t="s">
        <v>86</v>
      </c>
      <c r="B11" s="15"/>
      <c r="C11" s="17" t="s">
        <v>147</v>
      </c>
      <c r="D11" s="15" t="s">
        <v>148</v>
      </c>
      <c r="E11" s="18" t="s">
        <v>46</v>
      </c>
      <c r="F11" s="15"/>
      <c r="G11" s="70">
        <f>G12</f>
        <v>1344.7069</v>
      </c>
      <c r="H11" s="70">
        <f aca="true" t="shared" si="0" ref="H11:I13">H12</f>
        <v>1479.1781</v>
      </c>
      <c r="I11" s="70">
        <f t="shared" si="0"/>
        <v>1627.09621</v>
      </c>
    </row>
    <row r="12" spans="1:9" s="32" customFormat="1" ht="19.5" customHeight="1">
      <c r="A12" s="9" t="s">
        <v>88</v>
      </c>
      <c r="B12" s="5"/>
      <c r="C12" s="19" t="s">
        <v>147</v>
      </c>
      <c r="D12" s="5" t="s">
        <v>148</v>
      </c>
      <c r="E12" s="20" t="s">
        <v>87</v>
      </c>
      <c r="F12" s="15"/>
      <c r="G12" s="71">
        <f>G13</f>
        <v>1344.7069</v>
      </c>
      <c r="H12" s="71">
        <f t="shared" si="0"/>
        <v>1479.1781</v>
      </c>
      <c r="I12" s="71">
        <f t="shared" si="0"/>
        <v>1627.09621</v>
      </c>
    </row>
    <row r="13" spans="1:9" s="32" customFormat="1" ht="19.5" customHeight="1">
      <c r="A13" s="9" t="s">
        <v>90</v>
      </c>
      <c r="B13" s="5"/>
      <c r="C13" s="19" t="s">
        <v>147</v>
      </c>
      <c r="D13" s="5" t="s">
        <v>148</v>
      </c>
      <c r="E13" s="20" t="s">
        <v>89</v>
      </c>
      <c r="F13" s="15"/>
      <c r="G13" s="71">
        <f>G14</f>
        <v>1344.7069</v>
      </c>
      <c r="H13" s="71">
        <f t="shared" si="0"/>
        <v>1479.1781</v>
      </c>
      <c r="I13" s="71">
        <f t="shared" si="0"/>
        <v>1627.09621</v>
      </c>
    </row>
    <row r="14" spans="1:9" s="32" customFormat="1" ht="19.5" customHeight="1">
      <c r="A14" s="9" t="s">
        <v>88</v>
      </c>
      <c r="B14" s="5"/>
      <c r="C14" s="19" t="s">
        <v>147</v>
      </c>
      <c r="D14" s="5" t="s">
        <v>148</v>
      </c>
      <c r="E14" s="20" t="s">
        <v>81</v>
      </c>
      <c r="F14" s="5"/>
      <c r="G14" s="71">
        <f>G16</f>
        <v>1344.7069</v>
      </c>
      <c r="H14" s="71">
        <f>H16</f>
        <v>1479.1781</v>
      </c>
      <c r="I14" s="71">
        <f>I16</f>
        <v>1627.09621</v>
      </c>
    </row>
    <row r="15" spans="1:9" s="32" customFormat="1" ht="66.75" customHeight="1">
      <c r="A15" s="9" t="s">
        <v>154</v>
      </c>
      <c r="B15" s="5"/>
      <c r="C15" s="19" t="s">
        <v>147</v>
      </c>
      <c r="D15" s="5" t="s">
        <v>148</v>
      </c>
      <c r="E15" s="20" t="s">
        <v>81</v>
      </c>
      <c r="F15" s="5" t="s">
        <v>162</v>
      </c>
      <c r="G15" s="71">
        <f>G16</f>
        <v>1344.7069</v>
      </c>
      <c r="H15" s="71">
        <f>H16</f>
        <v>1479.1781</v>
      </c>
      <c r="I15" s="71">
        <f>I16</f>
        <v>1627.09621</v>
      </c>
    </row>
    <row r="16" spans="1:9" s="32" customFormat="1" ht="43.5" customHeight="1">
      <c r="A16" s="10" t="s">
        <v>155</v>
      </c>
      <c r="B16" s="5"/>
      <c r="C16" s="19" t="s">
        <v>147</v>
      </c>
      <c r="D16" s="5" t="s">
        <v>148</v>
      </c>
      <c r="E16" s="20" t="s">
        <v>81</v>
      </c>
      <c r="F16" s="21">
        <v>120</v>
      </c>
      <c r="G16" s="71">
        <v>1344.7069</v>
      </c>
      <c r="H16" s="71">
        <v>1479.1781</v>
      </c>
      <c r="I16" s="71">
        <v>1627.09621</v>
      </c>
    </row>
    <row r="17" spans="1:9" s="32" customFormat="1" ht="54" customHeight="1">
      <c r="A17" s="16" t="s">
        <v>16</v>
      </c>
      <c r="B17" s="15"/>
      <c r="C17" s="17" t="s">
        <v>147</v>
      </c>
      <c r="D17" s="15" t="s">
        <v>149</v>
      </c>
      <c r="E17" s="18"/>
      <c r="F17" s="22"/>
      <c r="G17" s="70">
        <f>G21</f>
        <v>844.39703</v>
      </c>
      <c r="H17" s="70">
        <f>H21</f>
        <v>928.4275</v>
      </c>
      <c r="I17" s="70">
        <f>I21</f>
        <v>1020.85945</v>
      </c>
    </row>
    <row r="18" spans="1:9" s="32" customFormat="1" ht="52.5" customHeight="1">
      <c r="A18" s="8" t="s">
        <v>86</v>
      </c>
      <c r="B18" s="15"/>
      <c r="C18" s="17" t="s">
        <v>147</v>
      </c>
      <c r="D18" s="15" t="s">
        <v>149</v>
      </c>
      <c r="E18" s="18" t="s">
        <v>46</v>
      </c>
      <c r="F18" s="22"/>
      <c r="G18" s="70">
        <f>G21</f>
        <v>844.39703</v>
      </c>
      <c r="H18" s="70">
        <f>H21</f>
        <v>928.4275</v>
      </c>
      <c r="I18" s="70">
        <f>I21</f>
        <v>1020.85945</v>
      </c>
    </row>
    <row r="19" spans="1:9" s="32" customFormat="1" ht="48" customHeight="1">
      <c r="A19" s="9" t="s">
        <v>153</v>
      </c>
      <c r="B19" s="5"/>
      <c r="C19" s="19" t="s">
        <v>147</v>
      </c>
      <c r="D19" s="5" t="s">
        <v>149</v>
      </c>
      <c r="E19" s="20" t="s">
        <v>105</v>
      </c>
      <c r="F19" s="22"/>
      <c r="G19" s="71">
        <f aca="true" t="shared" si="1" ref="G19:I20">G20</f>
        <v>844.39703</v>
      </c>
      <c r="H19" s="71">
        <f t="shared" si="1"/>
        <v>928.4275</v>
      </c>
      <c r="I19" s="71">
        <f t="shared" si="1"/>
        <v>1020.85945</v>
      </c>
    </row>
    <row r="20" spans="1:9" s="32" customFormat="1" ht="19.5" customHeight="1">
      <c r="A20" s="9" t="s">
        <v>90</v>
      </c>
      <c r="B20" s="5"/>
      <c r="C20" s="19" t="s">
        <v>147</v>
      </c>
      <c r="D20" s="5" t="s">
        <v>149</v>
      </c>
      <c r="E20" s="20" t="s">
        <v>107</v>
      </c>
      <c r="F20" s="22"/>
      <c r="G20" s="71">
        <f t="shared" si="1"/>
        <v>844.39703</v>
      </c>
      <c r="H20" s="71">
        <f t="shared" si="1"/>
        <v>928.4275</v>
      </c>
      <c r="I20" s="71">
        <f t="shared" si="1"/>
        <v>1020.85945</v>
      </c>
    </row>
    <row r="21" spans="1:9" s="32" customFormat="1" ht="27.75" customHeight="1">
      <c r="A21" s="9" t="s">
        <v>124</v>
      </c>
      <c r="B21" s="5"/>
      <c r="C21" s="19" t="s">
        <v>147</v>
      </c>
      <c r="D21" s="5" t="s">
        <v>149</v>
      </c>
      <c r="E21" s="20" t="s">
        <v>47</v>
      </c>
      <c r="F21" s="21"/>
      <c r="G21" s="71">
        <f>G25+G22+G26</f>
        <v>844.39703</v>
      </c>
      <c r="H21" s="71">
        <f>H25+H22+H26</f>
        <v>928.4275</v>
      </c>
      <c r="I21" s="71">
        <f>I25+I22+I26</f>
        <v>1020.85945</v>
      </c>
    </row>
    <row r="22" spans="1:9" s="32" customFormat="1" ht="66.75" customHeight="1">
      <c r="A22" s="9" t="s">
        <v>154</v>
      </c>
      <c r="B22" s="5"/>
      <c r="C22" s="19" t="s">
        <v>147</v>
      </c>
      <c r="D22" s="5" t="s">
        <v>149</v>
      </c>
      <c r="E22" s="20" t="s">
        <v>47</v>
      </c>
      <c r="F22" s="21">
        <v>100</v>
      </c>
      <c r="G22" s="71">
        <f>G23</f>
        <v>828.41703</v>
      </c>
      <c r="H22" s="71">
        <f>H23</f>
        <v>911.2595</v>
      </c>
      <c r="I22" s="71">
        <f>I23</f>
        <v>1002.38465</v>
      </c>
    </row>
    <row r="23" spans="1:9" s="32" customFormat="1" ht="38.25" customHeight="1">
      <c r="A23" s="10" t="s">
        <v>155</v>
      </c>
      <c r="B23" s="5"/>
      <c r="C23" s="19" t="s">
        <v>147</v>
      </c>
      <c r="D23" s="5" t="s">
        <v>149</v>
      </c>
      <c r="E23" s="20" t="s">
        <v>47</v>
      </c>
      <c r="F23" s="5" t="s">
        <v>30</v>
      </c>
      <c r="G23" s="71">
        <v>828.41703</v>
      </c>
      <c r="H23" s="71">
        <v>911.2595</v>
      </c>
      <c r="I23" s="71">
        <v>1002.38465</v>
      </c>
    </row>
    <row r="24" spans="1:9" s="32" customFormat="1" ht="37.5" customHeight="1">
      <c r="A24" s="7" t="s">
        <v>156</v>
      </c>
      <c r="B24" s="5"/>
      <c r="C24" s="19" t="s">
        <v>147</v>
      </c>
      <c r="D24" s="5" t="s">
        <v>149</v>
      </c>
      <c r="E24" s="20" t="s">
        <v>47</v>
      </c>
      <c r="F24" s="21">
        <v>200</v>
      </c>
      <c r="G24" s="71">
        <f>G25</f>
        <v>15.88</v>
      </c>
      <c r="H24" s="71">
        <f>H25</f>
        <v>17.068</v>
      </c>
      <c r="I24" s="71">
        <f>I25</f>
        <v>18.3748</v>
      </c>
    </row>
    <row r="25" spans="1:9" s="32" customFormat="1" ht="39" customHeight="1">
      <c r="A25" s="9" t="s">
        <v>157</v>
      </c>
      <c r="B25" s="5"/>
      <c r="C25" s="19" t="s">
        <v>147</v>
      </c>
      <c r="D25" s="5" t="s">
        <v>149</v>
      </c>
      <c r="E25" s="20" t="s">
        <v>47</v>
      </c>
      <c r="F25" s="5" t="s">
        <v>28</v>
      </c>
      <c r="G25" s="71">
        <v>15.88</v>
      </c>
      <c r="H25" s="71">
        <v>17.068</v>
      </c>
      <c r="I25" s="71">
        <v>18.3748</v>
      </c>
    </row>
    <row r="26" spans="1:9" s="32" customFormat="1" ht="33" customHeight="1">
      <c r="A26" s="7" t="s">
        <v>158</v>
      </c>
      <c r="B26" s="5"/>
      <c r="C26" s="19" t="s">
        <v>147</v>
      </c>
      <c r="D26" s="5" t="s">
        <v>149</v>
      </c>
      <c r="E26" s="20" t="s">
        <v>47</v>
      </c>
      <c r="F26" s="5" t="s">
        <v>165</v>
      </c>
      <c r="G26" s="71">
        <f>G27</f>
        <v>0.1</v>
      </c>
      <c r="H26" s="71">
        <f>H27</f>
        <v>0.1</v>
      </c>
      <c r="I26" s="71">
        <f>I27</f>
        <v>0.1</v>
      </c>
    </row>
    <row r="27" spans="1:9" s="32" customFormat="1" ht="33" customHeight="1">
      <c r="A27" s="33" t="s">
        <v>37</v>
      </c>
      <c r="B27" s="5"/>
      <c r="C27" s="19" t="s">
        <v>147</v>
      </c>
      <c r="D27" s="5" t="s">
        <v>149</v>
      </c>
      <c r="E27" s="20" t="s">
        <v>47</v>
      </c>
      <c r="F27" s="5" t="s">
        <v>36</v>
      </c>
      <c r="G27" s="71">
        <v>0.1</v>
      </c>
      <c r="H27" s="71">
        <v>0.1</v>
      </c>
      <c r="I27" s="71">
        <v>0.1</v>
      </c>
    </row>
    <row r="28" spans="1:9" ht="52.5" customHeight="1">
      <c r="A28" s="16" t="s">
        <v>3</v>
      </c>
      <c r="B28" s="15"/>
      <c r="C28" s="17" t="s">
        <v>147</v>
      </c>
      <c r="D28" s="15" t="s">
        <v>150</v>
      </c>
      <c r="E28" s="18" t="s">
        <v>1</v>
      </c>
      <c r="F28" s="22" t="s">
        <v>1</v>
      </c>
      <c r="G28" s="70">
        <f>G29</f>
        <v>17356.47622</v>
      </c>
      <c r="H28" s="70">
        <f>H29</f>
        <v>17602.82162</v>
      </c>
      <c r="I28" s="70">
        <f>I29</f>
        <v>19065.831729999998</v>
      </c>
    </row>
    <row r="29" spans="1:9" ht="48" customHeight="1">
      <c r="A29" s="16" t="s">
        <v>86</v>
      </c>
      <c r="B29" s="15"/>
      <c r="C29" s="17" t="s">
        <v>147</v>
      </c>
      <c r="D29" s="15" t="s">
        <v>150</v>
      </c>
      <c r="E29" s="18" t="s">
        <v>46</v>
      </c>
      <c r="F29" s="22" t="s">
        <v>1</v>
      </c>
      <c r="G29" s="70">
        <f>G30+G45</f>
        <v>17356.47622</v>
      </c>
      <c r="H29" s="70">
        <f>H30+H45</f>
        <v>17602.82162</v>
      </c>
      <c r="I29" s="70">
        <f>I30+I45</f>
        <v>19065.831729999998</v>
      </c>
    </row>
    <row r="30" spans="1:9" ht="49.5" customHeight="1">
      <c r="A30" s="9" t="s">
        <v>153</v>
      </c>
      <c r="B30" s="5"/>
      <c r="C30" s="19" t="s">
        <v>147</v>
      </c>
      <c r="D30" s="5" t="s">
        <v>150</v>
      </c>
      <c r="E30" s="20" t="s">
        <v>105</v>
      </c>
      <c r="F30" s="21"/>
      <c r="G30" s="71">
        <f>G31</f>
        <v>15627.58922</v>
      </c>
      <c r="H30" s="71">
        <f>H31</f>
        <v>15873.93462</v>
      </c>
      <c r="I30" s="71">
        <f>I31</f>
        <v>17164.055729999996</v>
      </c>
    </row>
    <row r="31" spans="1:9" ht="28.5" customHeight="1">
      <c r="A31" s="9" t="s">
        <v>90</v>
      </c>
      <c r="B31" s="5"/>
      <c r="C31" s="19" t="s">
        <v>147</v>
      </c>
      <c r="D31" s="5" t="s">
        <v>150</v>
      </c>
      <c r="E31" s="20" t="s">
        <v>107</v>
      </c>
      <c r="F31" s="21"/>
      <c r="G31" s="71">
        <f>G32+G39+G42</f>
        <v>15627.58922</v>
      </c>
      <c r="H31" s="71">
        <f>H32+H39+H42</f>
        <v>15873.93462</v>
      </c>
      <c r="I31" s="71">
        <f>I32+I39+I42</f>
        <v>17164.055729999996</v>
      </c>
    </row>
    <row r="32" spans="1:9" ht="27.75" customHeight="1">
      <c r="A32" s="10" t="s">
        <v>91</v>
      </c>
      <c r="B32" s="5"/>
      <c r="C32" s="19" t="s">
        <v>147</v>
      </c>
      <c r="D32" s="5" t="s">
        <v>150</v>
      </c>
      <c r="E32" s="20" t="s">
        <v>47</v>
      </c>
      <c r="F32" s="21" t="s">
        <v>1</v>
      </c>
      <c r="G32" s="71">
        <f>G33+G35+G37</f>
        <v>15122.21322</v>
      </c>
      <c r="H32" s="71">
        <f>H33+H35+H37</f>
        <v>15318.02102</v>
      </c>
      <c r="I32" s="71">
        <f>I33+I35+I37</f>
        <v>16552.550769999998</v>
      </c>
    </row>
    <row r="33" spans="1:9" ht="69" customHeight="1">
      <c r="A33" s="9" t="s">
        <v>154</v>
      </c>
      <c r="B33" s="5"/>
      <c r="C33" s="19" t="s">
        <v>147</v>
      </c>
      <c r="D33" s="5" t="s">
        <v>150</v>
      </c>
      <c r="E33" s="20" t="s">
        <v>47</v>
      </c>
      <c r="F33" s="21">
        <v>100</v>
      </c>
      <c r="G33" s="71">
        <f>G34</f>
        <v>11931.09918</v>
      </c>
      <c r="H33" s="71">
        <f>H34</f>
        <v>11932.09558</v>
      </c>
      <c r="I33" s="71">
        <f>I34</f>
        <v>12833.53228</v>
      </c>
    </row>
    <row r="34" spans="1:9" ht="32.25" customHeight="1">
      <c r="A34" s="10" t="s">
        <v>155</v>
      </c>
      <c r="B34" s="5"/>
      <c r="C34" s="19" t="s">
        <v>147</v>
      </c>
      <c r="D34" s="5" t="s">
        <v>150</v>
      </c>
      <c r="E34" s="20" t="s">
        <v>47</v>
      </c>
      <c r="F34" s="21">
        <v>120</v>
      </c>
      <c r="G34" s="71">
        <v>11931.09918</v>
      </c>
      <c r="H34" s="71">
        <v>11932.09558</v>
      </c>
      <c r="I34" s="71">
        <v>12833.53228</v>
      </c>
    </row>
    <row r="35" spans="1:9" ht="31.5" customHeight="1">
      <c r="A35" s="7" t="s">
        <v>156</v>
      </c>
      <c r="B35" s="21"/>
      <c r="C35" s="5" t="s">
        <v>147</v>
      </c>
      <c r="D35" s="5" t="s">
        <v>150</v>
      </c>
      <c r="E35" s="20" t="s">
        <v>47</v>
      </c>
      <c r="F35" s="21">
        <v>200</v>
      </c>
      <c r="G35" s="71">
        <f>G36</f>
        <v>3186.11404</v>
      </c>
      <c r="H35" s="71">
        <f>H36</f>
        <v>3380.92544</v>
      </c>
      <c r="I35" s="71">
        <f>I36</f>
        <v>3714.01849</v>
      </c>
    </row>
    <row r="36" spans="1:9" ht="32.25" customHeight="1">
      <c r="A36" s="9" t="s">
        <v>157</v>
      </c>
      <c r="B36" s="5"/>
      <c r="C36" s="19" t="s">
        <v>147</v>
      </c>
      <c r="D36" s="5" t="s">
        <v>150</v>
      </c>
      <c r="E36" s="20" t="s">
        <v>47</v>
      </c>
      <c r="F36" s="21">
        <v>240</v>
      </c>
      <c r="G36" s="71">
        <v>3186.11404</v>
      </c>
      <c r="H36" s="71">
        <v>3380.92544</v>
      </c>
      <c r="I36" s="71">
        <v>3714.01849</v>
      </c>
    </row>
    <row r="37" spans="1:9" ht="23.25" customHeight="1">
      <c r="A37" s="7" t="s">
        <v>158</v>
      </c>
      <c r="B37" s="5"/>
      <c r="C37" s="19" t="s">
        <v>147</v>
      </c>
      <c r="D37" s="5" t="s">
        <v>150</v>
      </c>
      <c r="E37" s="20" t="s">
        <v>47</v>
      </c>
      <c r="F37" s="21">
        <v>800</v>
      </c>
      <c r="G37" s="71">
        <f>G38</f>
        <v>5</v>
      </c>
      <c r="H37" s="71">
        <f>H38</f>
        <v>5</v>
      </c>
      <c r="I37" s="71">
        <f>I38</f>
        <v>5</v>
      </c>
    </row>
    <row r="38" spans="1:9" ht="16.5" customHeight="1">
      <c r="A38" s="33" t="s">
        <v>37</v>
      </c>
      <c r="B38" s="34"/>
      <c r="C38" s="19" t="s">
        <v>147</v>
      </c>
      <c r="D38" s="5" t="s">
        <v>150</v>
      </c>
      <c r="E38" s="20" t="s">
        <v>47</v>
      </c>
      <c r="F38" s="5" t="s">
        <v>36</v>
      </c>
      <c r="G38" s="71">
        <v>5</v>
      </c>
      <c r="H38" s="71">
        <v>5</v>
      </c>
      <c r="I38" s="71">
        <v>5</v>
      </c>
    </row>
    <row r="39" spans="1:9" ht="47.25" customHeight="1">
      <c r="A39" s="9" t="s">
        <v>96</v>
      </c>
      <c r="B39" s="34"/>
      <c r="C39" s="19" t="s">
        <v>147</v>
      </c>
      <c r="D39" s="5" t="s">
        <v>150</v>
      </c>
      <c r="E39" s="2" t="s">
        <v>49</v>
      </c>
      <c r="F39" s="2"/>
      <c r="G39" s="71">
        <f>G41</f>
        <v>453.6</v>
      </c>
      <c r="H39" s="71">
        <f>H41</f>
        <v>498.96</v>
      </c>
      <c r="I39" s="71">
        <f>I41</f>
        <v>548.856</v>
      </c>
    </row>
    <row r="40" spans="1:9" ht="23.25" customHeight="1">
      <c r="A40" s="9" t="s">
        <v>160</v>
      </c>
      <c r="B40" s="34"/>
      <c r="C40" s="19" t="s">
        <v>147</v>
      </c>
      <c r="D40" s="5" t="s">
        <v>150</v>
      </c>
      <c r="E40" s="2" t="s">
        <v>49</v>
      </c>
      <c r="F40" s="2" t="s">
        <v>159</v>
      </c>
      <c r="G40" s="71">
        <f>G41</f>
        <v>453.6</v>
      </c>
      <c r="H40" s="71">
        <f>H41</f>
        <v>498.96</v>
      </c>
      <c r="I40" s="71">
        <f>I41</f>
        <v>548.856</v>
      </c>
    </row>
    <row r="41" spans="1:9" ht="27.75" customHeight="1">
      <c r="A41" s="13" t="s">
        <v>26</v>
      </c>
      <c r="B41" s="34"/>
      <c r="C41" s="19" t="s">
        <v>147</v>
      </c>
      <c r="D41" s="5" t="s">
        <v>150</v>
      </c>
      <c r="E41" s="2" t="s">
        <v>49</v>
      </c>
      <c r="F41" s="2" t="s">
        <v>21</v>
      </c>
      <c r="G41" s="71">
        <v>453.6</v>
      </c>
      <c r="H41" s="71">
        <v>498.96</v>
      </c>
      <c r="I41" s="71">
        <v>548.856</v>
      </c>
    </row>
    <row r="42" spans="1:9" ht="58.5" customHeight="1">
      <c r="A42" s="36" t="s">
        <v>95</v>
      </c>
      <c r="B42" s="5"/>
      <c r="C42" s="19" t="s">
        <v>147</v>
      </c>
      <c r="D42" s="5" t="s">
        <v>150</v>
      </c>
      <c r="E42" s="2" t="s">
        <v>161</v>
      </c>
      <c r="F42" s="2"/>
      <c r="G42" s="71">
        <f aca="true" t="shared" si="2" ref="G42:I43">G43</f>
        <v>51.776</v>
      </c>
      <c r="H42" s="71">
        <f t="shared" si="2"/>
        <v>56.9536</v>
      </c>
      <c r="I42" s="71">
        <f t="shared" si="2"/>
        <v>62.64896</v>
      </c>
    </row>
    <row r="43" spans="1:9" ht="30.75" customHeight="1">
      <c r="A43" s="9" t="s">
        <v>160</v>
      </c>
      <c r="B43" s="5"/>
      <c r="C43" s="19" t="s">
        <v>147</v>
      </c>
      <c r="D43" s="5" t="s">
        <v>150</v>
      </c>
      <c r="E43" s="2" t="s">
        <v>161</v>
      </c>
      <c r="F43" s="2" t="s">
        <v>159</v>
      </c>
      <c r="G43" s="71">
        <f t="shared" si="2"/>
        <v>51.776</v>
      </c>
      <c r="H43" s="71">
        <f t="shared" si="2"/>
        <v>56.9536</v>
      </c>
      <c r="I43" s="71">
        <f t="shared" si="2"/>
        <v>62.64896</v>
      </c>
    </row>
    <row r="44" spans="1:9" ht="27.75" customHeight="1">
      <c r="A44" s="13" t="s">
        <v>26</v>
      </c>
      <c r="B44" s="34"/>
      <c r="C44" s="19" t="s">
        <v>147</v>
      </c>
      <c r="D44" s="5" t="s">
        <v>150</v>
      </c>
      <c r="E44" s="2" t="s">
        <v>161</v>
      </c>
      <c r="F44" s="2" t="s">
        <v>21</v>
      </c>
      <c r="G44" s="71">
        <v>51.776</v>
      </c>
      <c r="H44" s="71">
        <v>56.9536</v>
      </c>
      <c r="I44" s="71">
        <v>62.64896</v>
      </c>
    </row>
    <row r="45" spans="1:9" ht="45">
      <c r="A45" s="10" t="s">
        <v>93</v>
      </c>
      <c r="B45" s="5"/>
      <c r="C45" s="19" t="s">
        <v>147</v>
      </c>
      <c r="D45" s="5" t="s">
        <v>150</v>
      </c>
      <c r="E45" s="20" t="s">
        <v>92</v>
      </c>
      <c r="F45" s="5"/>
      <c r="G45" s="71">
        <f>G46</f>
        <v>1728.887</v>
      </c>
      <c r="H45" s="71">
        <f aca="true" t="shared" si="3" ref="H45:I49">H46</f>
        <v>1728.887</v>
      </c>
      <c r="I45" s="71">
        <f t="shared" si="3"/>
        <v>1901.776</v>
      </c>
    </row>
    <row r="46" spans="1:9" ht="15">
      <c r="A46" s="9" t="s">
        <v>90</v>
      </c>
      <c r="B46" s="5"/>
      <c r="C46" s="19" t="s">
        <v>147</v>
      </c>
      <c r="D46" s="5" t="s">
        <v>150</v>
      </c>
      <c r="E46" s="20" t="s">
        <v>94</v>
      </c>
      <c r="F46" s="5"/>
      <c r="G46" s="71">
        <f>G47</f>
        <v>1728.887</v>
      </c>
      <c r="H46" s="71">
        <f t="shared" si="3"/>
        <v>1728.887</v>
      </c>
      <c r="I46" s="71">
        <f t="shared" si="3"/>
        <v>1901.776</v>
      </c>
    </row>
    <row r="47" spans="1:9" ht="55.5" customHeight="1">
      <c r="A47" s="10" t="s">
        <v>93</v>
      </c>
      <c r="B47" s="5"/>
      <c r="C47" s="19" t="s">
        <v>147</v>
      </c>
      <c r="D47" s="5" t="s">
        <v>150</v>
      </c>
      <c r="E47" s="20" t="s">
        <v>48</v>
      </c>
      <c r="F47" s="5"/>
      <c r="G47" s="71">
        <f>G48</f>
        <v>1728.887</v>
      </c>
      <c r="H47" s="71">
        <f t="shared" si="3"/>
        <v>1728.887</v>
      </c>
      <c r="I47" s="71">
        <f t="shared" si="3"/>
        <v>1901.776</v>
      </c>
    </row>
    <row r="48" spans="1:9" ht="66.75" customHeight="1">
      <c r="A48" s="9" t="s">
        <v>154</v>
      </c>
      <c r="B48" s="5"/>
      <c r="C48" s="19" t="s">
        <v>147</v>
      </c>
      <c r="D48" s="5" t="s">
        <v>150</v>
      </c>
      <c r="E48" s="20" t="s">
        <v>48</v>
      </c>
      <c r="F48" s="5"/>
      <c r="G48" s="71">
        <f>G49</f>
        <v>1728.887</v>
      </c>
      <c r="H48" s="71">
        <f t="shared" si="3"/>
        <v>1728.887</v>
      </c>
      <c r="I48" s="71">
        <f t="shared" si="3"/>
        <v>1901.776</v>
      </c>
    </row>
    <row r="49" spans="1:9" ht="66.75" customHeight="1">
      <c r="A49" s="9" t="s">
        <v>154</v>
      </c>
      <c r="B49" s="5"/>
      <c r="C49" s="19" t="s">
        <v>147</v>
      </c>
      <c r="D49" s="5" t="s">
        <v>150</v>
      </c>
      <c r="E49" s="20" t="s">
        <v>48</v>
      </c>
      <c r="F49" s="5" t="s">
        <v>162</v>
      </c>
      <c r="G49" s="71">
        <f>G50</f>
        <v>1728.887</v>
      </c>
      <c r="H49" s="71">
        <f t="shared" si="3"/>
        <v>1728.887</v>
      </c>
      <c r="I49" s="71">
        <f t="shared" si="3"/>
        <v>1901.776</v>
      </c>
    </row>
    <row r="50" spans="1:9" ht="33.75" customHeight="1">
      <c r="A50" s="10" t="s">
        <v>155</v>
      </c>
      <c r="B50" s="5"/>
      <c r="C50" s="19" t="s">
        <v>147</v>
      </c>
      <c r="D50" s="5" t="s">
        <v>150</v>
      </c>
      <c r="E50" s="20" t="s">
        <v>48</v>
      </c>
      <c r="F50" s="5" t="s">
        <v>30</v>
      </c>
      <c r="G50" s="71">
        <v>1728.887</v>
      </c>
      <c r="H50" s="71">
        <v>1728.887</v>
      </c>
      <c r="I50" s="71">
        <v>1901.776</v>
      </c>
    </row>
    <row r="51" spans="1:6" ht="136.5" hidden="1">
      <c r="A51" s="37" t="s">
        <v>43</v>
      </c>
      <c r="B51" s="38"/>
      <c r="C51" s="17" t="s">
        <v>147</v>
      </c>
      <c r="D51" s="39" t="s">
        <v>4</v>
      </c>
      <c r="E51" s="18" t="s">
        <v>48</v>
      </c>
      <c r="F51" s="1"/>
    </row>
    <row r="52" spans="1:6" ht="15" hidden="1">
      <c r="A52" s="10" t="s">
        <v>29</v>
      </c>
      <c r="B52" s="5"/>
      <c r="C52" s="17" t="s">
        <v>147</v>
      </c>
      <c r="D52" s="27" t="s">
        <v>4</v>
      </c>
      <c r="E52" s="18" t="s">
        <v>48</v>
      </c>
      <c r="F52" s="2" t="s">
        <v>30</v>
      </c>
    </row>
    <row r="53" spans="1:6" ht="30" hidden="1">
      <c r="A53" s="10" t="s">
        <v>27</v>
      </c>
      <c r="B53" s="5"/>
      <c r="C53" s="17" t="s">
        <v>147</v>
      </c>
      <c r="D53" s="27" t="s">
        <v>4</v>
      </c>
      <c r="E53" s="18" t="s">
        <v>48</v>
      </c>
      <c r="F53" s="2" t="s">
        <v>28</v>
      </c>
    </row>
    <row r="54" spans="1:6" ht="121.5" hidden="1">
      <c r="A54" s="40" t="s">
        <v>44</v>
      </c>
      <c r="B54" s="38"/>
      <c r="C54" s="17" t="s">
        <v>147</v>
      </c>
      <c r="D54" s="39" t="s">
        <v>4</v>
      </c>
      <c r="E54" s="18" t="s">
        <v>48</v>
      </c>
      <c r="F54" s="1"/>
    </row>
    <row r="55" spans="1:6" ht="15" hidden="1">
      <c r="A55" s="10" t="s">
        <v>29</v>
      </c>
      <c r="B55" s="5"/>
      <c r="C55" s="17" t="s">
        <v>147</v>
      </c>
      <c r="D55" s="2" t="s">
        <v>4</v>
      </c>
      <c r="E55" s="18" t="s">
        <v>48</v>
      </c>
      <c r="F55" s="2" t="s">
        <v>30</v>
      </c>
    </row>
    <row r="56" spans="1:6" ht="30" hidden="1">
      <c r="A56" s="10" t="s">
        <v>27</v>
      </c>
      <c r="B56" s="5"/>
      <c r="C56" s="17" t="s">
        <v>147</v>
      </c>
      <c r="D56" s="27" t="s">
        <v>4</v>
      </c>
      <c r="E56" s="18" t="s">
        <v>48</v>
      </c>
      <c r="F56" s="2" t="s">
        <v>28</v>
      </c>
    </row>
    <row r="57" spans="1:9" ht="45">
      <c r="A57" s="14" t="s">
        <v>14</v>
      </c>
      <c r="B57" s="41"/>
      <c r="C57" s="17" t="s">
        <v>147</v>
      </c>
      <c r="D57" s="1" t="s">
        <v>151</v>
      </c>
      <c r="E57" s="1"/>
      <c r="F57" s="1"/>
      <c r="G57" s="70">
        <f>G61</f>
        <v>250.906</v>
      </c>
      <c r="H57" s="70">
        <f>H61</f>
        <v>275.9966</v>
      </c>
      <c r="I57" s="70">
        <f>I61</f>
        <v>303.59626</v>
      </c>
    </row>
    <row r="58" spans="1:9" s="32" customFormat="1" ht="45">
      <c r="A58" s="16" t="s">
        <v>86</v>
      </c>
      <c r="B58" s="15"/>
      <c r="C58" s="17" t="s">
        <v>147</v>
      </c>
      <c r="D58" s="1" t="s">
        <v>151</v>
      </c>
      <c r="E58" s="18" t="s">
        <v>46</v>
      </c>
      <c r="F58" s="1"/>
      <c r="G58" s="70">
        <f>G61</f>
        <v>250.906</v>
      </c>
      <c r="H58" s="70">
        <f>H61</f>
        <v>275.9966</v>
      </c>
      <c r="I58" s="70">
        <f>I61</f>
        <v>303.59626</v>
      </c>
    </row>
    <row r="59" spans="1:9" ht="30">
      <c r="A59" s="9" t="s">
        <v>106</v>
      </c>
      <c r="B59" s="5"/>
      <c r="C59" s="19" t="s">
        <v>147</v>
      </c>
      <c r="D59" s="2" t="s">
        <v>151</v>
      </c>
      <c r="E59" s="20" t="s">
        <v>105</v>
      </c>
      <c r="F59" s="2"/>
      <c r="G59" s="71">
        <f>G60</f>
        <v>250.906</v>
      </c>
      <c r="H59" s="71">
        <f aca="true" t="shared" si="4" ref="H59:I62">H60</f>
        <v>275.9966</v>
      </c>
      <c r="I59" s="71">
        <f t="shared" si="4"/>
        <v>303.59626</v>
      </c>
    </row>
    <row r="60" spans="1:9" ht="21" customHeight="1">
      <c r="A60" s="9" t="s">
        <v>90</v>
      </c>
      <c r="B60" s="5"/>
      <c r="C60" s="19" t="s">
        <v>147</v>
      </c>
      <c r="D60" s="2" t="s">
        <v>151</v>
      </c>
      <c r="E60" s="20" t="s">
        <v>107</v>
      </c>
      <c r="F60" s="2"/>
      <c r="G60" s="71">
        <f>G61</f>
        <v>250.906</v>
      </c>
      <c r="H60" s="71">
        <f t="shared" si="4"/>
        <v>275.9966</v>
      </c>
      <c r="I60" s="71">
        <f t="shared" si="4"/>
        <v>303.59626</v>
      </c>
    </row>
    <row r="61" spans="1:9" ht="63" customHeight="1">
      <c r="A61" s="35" t="s">
        <v>97</v>
      </c>
      <c r="B61" s="4"/>
      <c r="C61" s="19" t="s">
        <v>147</v>
      </c>
      <c r="D61" s="2" t="s">
        <v>151</v>
      </c>
      <c r="E61" s="2" t="s">
        <v>50</v>
      </c>
      <c r="F61" s="2"/>
      <c r="G61" s="72">
        <f>G62</f>
        <v>250.906</v>
      </c>
      <c r="H61" s="72">
        <f t="shared" si="4"/>
        <v>275.9966</v>
      </c>
      <c r="I61" s="72">
        <f t="shared" si="4"/>
        <v>303.59626</v>
      </c>
    </row>
    <row r="62" spans="1:9" ht="32.25" customHeight="1">
      <c r="A62" s="9" t="s">
        <v>160</v>
      </c>
      <c r="B62" s="4"/>
      <c r="C62" s="19" t="s">
        <v>147</v>
      </c>
      <c r="D62" s="2" t="s">
        <v>151</v>
      </c>
      <c r="E62" s="2" t="s">
        <v>50</v>
      </c>
      <c r="F62" s="2" t="s">
        <v>159</v>
      </c>
      <c r="G62" s="72">
        <f>G63</f>
        <v>250.906</v>
      </c>
      <c r="H62" s="72">
        <f t="shared" si="4"/>
        <v>275.9966</v>
      </c>
      <c r="I62" s="72">
        <f t="shared" si="4"/>
        <v>303.59626</v>
      </c>
    </row>
    <row r="63" spans="1:9" ht="21.75" customHeight="1">
      <c r="A63" s="13" t="s">
        <v>26</v>
      </c>
      <c r="B63" s="12"/>
      <c r="C63" s="19" t="s">
        <v>147</v>
      </c>
      <c r="D63" s="2" t="s">
        <v>151</v>
      </c>
      <c r="E63" s="2" t="s">
        <v>50</v>
      </c>
      <c r="F63" s="2" t="s">
        <v>21</v>
      </c>
      <c r="G63" s="72">
        <v>250.906</v>
      </c>
      <c r="H63" s="72">
        <v>275.9966</v>
      </c>
      <c r="I63" s="72">
        <v>303.59626</v>
      </c>
    </row>
    <row r="64" spans="1:9" ht="21.75" customHeight="1">
      <c r="A64" s="16" t="s">
        <v>211</v>
      </c>
      <c r="B64" s="15"/>
      <c r="C64" s="17" t="s">
        <v>147</v>
      </c>
      <c r="D64" s="15" t="s">
        <v>212</v>
      </c>
      <c r="E64" s="82" t="s">
        <v>1</v>
      </c>
      <c r="F64" s="22" t="s">
        <v>1</v>
      </c>
      <c r="G64" s="70">
        <f aca="true" t="shared" si="5" ref="G64:I70">G65</f>
        <v>100</v>
      </c>
      <c r="H64" s="70">
        <f t="shared" si="5"/>
        <v>100</v>
      </c>
      <c r="I64" s="70">
        <f t="shared" si="5"/>
        <v>100</v>
      </c>
    </row>
    <row r="65" spans="1:9" ht="51" customHeight="1">
      <c r="A65" s="14" t="s">
        <v>31</v>
      </c>
      <c r="B65" s="41"/>
      <c r="C65" s="17" t="s">
        <v>147</v>
      </c>
      <c r="D65" s="15" t="s">
        <v>212</v>
      </c>
      <c r="E65" s="15" t="s">
        <v>51</v>
      </c>
      <c r="F65" s="22" t="s">
        <v>1</v>
      </c>
      <c r="G65" s="70">
        <f t="shared" si="5"/>
        <v>100</v>
      </c>
      <c r="H65" s="70">
        <f t="shared" si="5"/>
        <v>100</v>
      </c>
      <c r="I65" s="70">
        <f t="shared" si="5"/>
        <v>100</v>
      </c>
    </row>
    <row r="66" spans="1:9" ht="56.25" customHeight="1">
      <c r="A66" s="9" t="s">
        <v>31</v>
      </c>
      <c r="B66" s="12"/>
      <c r="C66" s="19" t="s">
        <v>147</v>
      </c>
      <c r="D66" s="5" t="s">
        <v>212</v>
      </c>
      <c r="E66" s="5" t="s">
        <v>51</v>
      </c>
      <c r="F66" s="21"/>
      <c r="G66" s="71">
        <f t="shared" si="5"/>
        <v>100</v>
      </c>
      <c r="H66" s="71">
        <f t="shared" si="5"/>
        <v>100</v>
      </c>
      <c r="I66" s="71">
        <f t="shared" si="5"/>
        <v>100</v>
      </c>
    </row>
    <row r="67" spans="1:9" ht="21.75" customHeight="1">
      <c r="A67" s="9" t="s">
        <v>90</v>
      </c>
      <c r="B67" s="12"/>
      <c r="C67" s="19" t="s">
        <v>147</v>
      </c>
      <c r="D67" s="5" t="s">
        <v>212</v>
      </c>
      <c r="E67" s="5" t="s">
        <v>108</v>
      </c>
      <c r="F67" s="21"/>
      <c r="G67" s="71">
        <f t="shared" si="5"/>
        <v>100</v>
      </c>
      <c r="H67" s="71">
        <f t="shared" si="5"/>
        <v>100</v>
      </c>
      <c r="I67" s="71">
        <f t="shared" si="5"/>
        <v>100</v>
      </c>
    </row>
    <row r="68" spans="1:9" ht="21.75" customHeight="1">
      <c r="A68" s="9" t="s">
        <v>90</v>
      </c>
      <c r="B68" s="12"/>
      <c r="C68" s="19" t="s">
        <v>147</v>
      </c>
      <c r="D68" s="5" t="s">
        <v>212</v>
      </c>
      <c r="E68" s="5" t="s">
        <v>128</v>
      </c>
      <c r="F68" s="21"/>
      <c r="G68" s="71">
        <f t="shared" si="5"/>
        <v>100</v>
      </c>
      <c r="H68" s="71">
        <f t="shared" si="5"/>
        <v>100</v>
      </c>
      <c r="I68" s="71">
        <f t="shared" si="5"/>
        <v>100</v>
      </c>
    </row>
    <row r="69" spans="1:9" ht="46.5" customHeight="1">
      <c r="A69" s="9" t="s">
        <v>214</v>
      </c>
      <c r="B69" s="12"/>
      <c r="C69" s="19" t="s">
        <v>147</v>
      </c>
      <c r="D69" s="5" t="s">
        <v>212</v>
      </c>
      <c r="E69" s="6" t="s">
        <v>215</v>
      </c>
      <c r="F69" s="21"/>
      <c r="G69" s="71">
        <f t="shared" si="5"/>
        <v>100</v>
      </c>
      <c r="H69" s="71">
        <f t="shared" si="5"/>
        <v>100</v>
      </c>
      <c r="I69" s="71">
        <f t="shared" si="5"/>
        <v>100</v>
      </c>
    </row>
    <row r="70" spans="1:9" ht="21.75" customHeight="1">
      <c r="A70" s="7" t="s">
        <v>158</v>
      </c>
      <c r="B70" s="12"/>
      <c r="C70" s="19" t="s">
        <v>147</v>
      </c>
      <c r="D70" s="5" t="s">
        <v>212</v>
      </c>
      <c r="E70" s="6" t="s">
        <v>215</v>
      </c>
      <c r="F70" s="21">
        <v>800</v>
      </c>
      <c r="G70" s="71">
        <f t="shared" si="5"/>
        <v>100</v>
      </c>
      <c r="H70" s="71">
        <f t="shared" si="5"/>
        <v>100</v>
      </c>
      <c r="I70" s="71">
        <f t="shared" si="5"/>
        <v>100</v>
      </c>
    </row>
    <row r="71" spans="1:9" ht="18.75" customHeight="1">
      <c r="A71" s="9" t="s">
        <v>213</v>
      </c>
      <c r="B71" s="12"/>
      <c r="C71" s="19" t="s">
        <v>147</v>
      </c>
      <c r="D71" s="5" t="s">
        <v>212</v>
      </c>
      <c r="E71" s="6" t="s">
        <v>215</v>
      </c>
      <c r="F71" s="21">
        <v>870</v>
      </c>
      <c r="G71" s="71">
        <v>100</v>
      </c>
      <c r="H71" s="71">
        <v>100</v>
      </c>
      <c r="I71" s="71">
        <v>100</v>
      </c>
    </row>
    <row r="72" spans="1:9" ht="30">
      <c r="A72" s="14" t="s">
        <v>17</v>
      </c>
      <c r="B72" s="41"/>
      <c r="C72" s="17" t="s">
        <v>147</v>
      </c>
      <c r="D72" s="1" t="s">
        <v>188</v>
      </c>
      <c r="E72" s="1" t="s">
        <v>54</v>
      </c>
      <c r="F72" s="1"/>
      <c r="G72" s="70">
        <f>G75</f>
        <v>671.582</v>
      </c>
      <c r="H72" s="70">
        <f>H75</f>
        <v>73.74</v>
      </c>
      <c r="I72" s="70">
        <f>I75</f>
        <v>76.114</v>
      </c>
    </row>
    <row r="73" spans="1:9" ht="19.5" customHeight="1">
      <c r="A73" s="9" t="s">
        <v>90</v>
      </c>
      <c r="B73" s="12"/>
      <c r="C73" s="19" t="s">
        <v>147</v>
      </c>
      <c r="D73" s="2" t="s">
        <v>188</v>
      </c>
      <c r="E73" s="2" t="s">
        <v>109</v>
      </c>
      <c r="F73" s="2"/>
      <c r="G73" s="71">
        <f>G75</f>
        <v>671.582</v>
      </c>
      <c r="H73" s="71">
        <f>H75</f>
        <v>73.74</v>
      </c>
      <c r="I73" s="71">
        <f>I75</f>
        <v>76.114</v>
      </c>
    </row>
    <row r="74" spans="1:9" ht="19.5" customHeight="1">
      <c r="A74" s="9" t="s">
        <v>90</v>
      </c>
      <c r="B74" s="12"/>
      <c r="C74" s="19" t="s">
        <v>147</v>
      </c>
      <c r="D74" s="2" t="s">
        <v>188</v>
      </c>
      <c r="E74" s="2" t="s">
        <v>127</v>
      </c>
      <c r="F74" s="2"/>
      <c r="G74" s="71">
        <f>G75</f>
        <v>671.582</v>
      </c>
      <c r="H74" s="71">
        <f>H75</f>
        <v>73.74</v>
      </c>
      <c r="I74" s="71">
        <f>I75</f>
        <v>76.114</v>
      </c>
    </row>
    <row r="75" spans="1:9" ht="30">
      <c r="A75" s="13" t="s">
        <v>164</v>
      </c>
      <c r="B75" s="12"/>
      <c r="C75" s="19" t="s">
        <v>147</v>
      </c>
      <c r="D75" s="2" t="s">
        <v>188</v>
      </c>
      <c r="E75" s="2" t="s">
        <v>55</v>
      </c>
      <c r="F75" s="2"/>
      <c r="G75" s="71">
        <f>G77+G79</f>
        <v>671.582</v>
      </c>
      <c r="H75" s="71">
        <f>H77+H79</f>
        <v>73.74</v>
      </c>
      <c r="I75" s="71">
        <f>I77+I79</f>
        <v>76.114</v>
      </c>
    </row>
    <row r="76" spans="1:9" ht="30">
      <c r="A76" s="7" t="s">
        <v>156</v>
      </c>
      <c r="B76" s="12"/>
      <c r="C76" s="19" t="s">
        <v>147</v>
      </c>
      <c r="D76" s="2" t="s">
        <v>188</v>
      </c>
      <c r="E76" s="2" t="s">
        <v>55</v>
      </c>
      <c r="F76" s="2" t="s">
        <v>163</v>
      </c>
      <c r="G76" s="71">
        <f>G77</f>
        <v>650</v>
      </c>
      <c r="H76" s="71">
        <f>H77</f>
        <v>50</v>
      </c>
      <c r="I76" s="71">
        <f>I77</f>
        <v>50</v>
      </c>
    </row>
    <row r="77" spans="1:9" ht="30">
      <c r="A77" s="10" t="s">
        <v>27</v>
      </c>
      <c r="B77" s="5"/>
      <c r="C77" s="19" t="s">
        <v>147</v>
      </c>
      <c r="D77" s="2" t="s">
        <v>188</v>
      </c>
      <c r="E77" s="2" t="s">
        <v>55</v>
      </c>
      <c r="F77" s="2" t="s">
        <v>28</v>
      </c>
      <c r="G77" s="71">
        <v>650</v>
      </c>
      <c r="H77" s="71">
        <v>50</v>
      </c>
      <c r="I77" s="71">
        <v>50</v>
      </c>
    </row>
    <row r="78" spans="1:9" ht="15">
      <c r="A78" s="7" t="s">
        <v>158</v>
      </c>
      <c r="B78" s="5"/>
      <c r="C78" s="19" t="s">
        <v>147</v>
      </c>
      <c r="D78" s="2" t="s">
        <v>188</v>
      </c>
      <c r="E78" s="2" t="s">
        <v>55</v>
      </c>
      <c r="F78" s="2" t="s">
        <v>165</v>
      </c>
      <c r="G78" s="71">
        <f>G79</f>
        <v>21.582</v>
      </c>
      <c r="H78" s="71">
        <f>H79</f>
        <v>23.74</v>
      </c>
      <c r="I78" s="71">
        <f>I79</f>
        <v>26.114</v>
      </c>
    </row>
    <row r="79" spans="1:9" ht="19.5" customHeight="1">
      <c r="A79" s="43" t="s">
        <v>37</v>
      </c>
      <c r="B79" s="34"/>
      <c r="C79" s="19" t="s">
        <v>147</v>
      </c>
      <c r="D79" s="2" t="s">
        <v>188</v>
      </c>
      <c r="E79" s="2" t="s">
        <v>55</v>
      </c>
      <c r="F79" s="5" t="s">
        <v>36</v>
      </c>
      <c r="G79" s="71">
        <v>21.582</v>
      </c>
      <c r="H79" s="71">
        <v>23.74</v>
      </c>
      <c r="I79" s="71">
        <v>26.114</v>
      </c>
    </row>
    <row r="80" spans="1:9" ht="19.5" customHeight="1">
      <c r="A80" s="40" t="s">
        <v>191</v>
      </c>
      <c r="B80" s="34"/>
      <c r="C80" s="17" t="s">
        <v>148</v>
      </c>
      <c r="D80" s="2"/>
      <c r="E80" s="2"/>
      <c r="F80" s="5"/>
      <c r="G80" s="70">
        <f>G81</f>
        <v>448.3</v>
      </c>
      <c r="H80" s="70">
        <f aca="true" t="shared" si="6" ref="H80:I84">H81</f>
        <v>448.3</v>
      </c>
      <c r="I80" s="70">
        <f t="shared" si="6"/>
        <v>448.3</v>
      </c>
    </row>
    <row r="81" spans="1:9" ht="19.5" customHeight="1">
      <c r="A81" s="40" t="s">
        <v>192</v>
      </c>
      <c r="B81" s="34"/>
      <c r="C81" s="17" t="s">
        <v>148</v>
      </c>
      <c r="D81" s="1" t="s">
        <v>149</v>
      </c>
      <c r="E81" s="2"/>
      <c r="F81" s="5"/>
      <c r="G81" s="70">
        <f>G82</f>
        <v>448.3</v>
      </c>
      <c r="H81" s="70">
        <f t="shared" si="6"/>
        <v>448.3</v>
      </c>
      <c r="I81" s="70">
        <f t="shared" si="6"/>
        <v>448.3</v>
      </c>
    </row>
    <row r="82" spans="1:9" ht="51.75" customHeight="1">
      <c r="A82" s="40" t="s">
        <v>31</v>
      </c>
      <c r="B82" s="34"/>
      <c r="C82" s="17" t="s">
        <v>148</v>
      </c>
      <c r="D82" s="1" t="s">
        <v>149</v>
      </c>
      <c r="E82" s="1" t="s">
        <v>51</v>
      </c>
      <c r="F82" s="5"/>
      <c r="G82" s="70">
        <f>G83</f>
        <v>448.3</v>
      </c>
      <c r="H82" s="70">
        <f t="shared" si="6"/>
        <v>448.3</v>
      </c>
      <c r="I82" s="70">
        <f t="shared" si="6"/>
        <v>448.3</v>
      </c>
    </row>
    <row r="83" spans="1:9" ht="22.5" customHeight="1">
      <c r="A83" s="43" t="s">
        <v>90</v>
      </c>
      <c r="B83" s="34"/>
      <c r="C83" s="19" t="s">
        <v>148</v>
      </c>
      <c r="D83" s="2" t="s">
        <v>149</v>
      </c>
      <c r="E83" s="2" t="s">
        <v>108</v>
      </c>
      <c r="F83" s="5"/>
      <c r="G83" s="71">
        <f>G84</f>
        <v>448.3</v>
      </c>
      <c r="H83" s="71">
        <f t="shared" si="6"/>
        <v>448.3</v>
      </c>
      <c r="I83" s="71">
        <f t="shared" si="6"/>
        <v>448.3</v>
      </c>
    </row>
    <row r="84" spans="1:9" ht="22.5" customHeight="1">
      <c r="A84" s="43" t="s">
        <v>90</v>
      </c>
      <c r="B84" s="34"/>
      <c r="C84" s="19" t="s">
        <v>148</v>
      </c>
      <c r="D84" s="2" t="s">
        <v>149</v>
      </c>
      <c r="E84" s="2" t="s">
        <v>128</v>
      </c>
      <c r="F84" s="5"/>
      <c r="G84" s="71">
        <f>G85</f>
        <v>448.3</v>
      </c>
      <c r="H84" s="71">
        <f t="shared" si="6"/>
        <v>448.3</v>
      </c>
      <c r="I84" s="71">
        <f t="shared" si="6"/>
        <v>448.3</v>
      </c>
    </row>
    <row r="85" spans="1:9" ht="37.5" customHeight="1">
      <c r="A85" s="43" t="s">
        <v>194</v>
      </c>
      <c r="B85" s="34"/>
      <c r="C85" s="19" t="s">
        <v>148</v>
      </c>
      <c r="D85" s="2" t="s">
        <v>149</v>
      </c>
      <c r="E85" s="2" t="s">
        <v>193</v>
      </c>
      <c r="F85" s="5"/>
      <c r="G85" s="71">
        <f>G86+G88</f>
        <v>448.3</v>
      </c>
      <c r="H85" s="71">
        <f>H86+H88</f>
        <v>448.3</v>
      </c>
      <c r="I85" s="71">
        <f>I86+I88</f>
        <v>448.3</v>
      </c>
    </row>
    <row r="86" spans="1:9" ht="67.5" customHeight="1">
      <c r="A86" s="9" t="s">
        <v>154</v>
      </c>
      <c r="B86" s="34"/>
      <c r="C86" s="19" t="s">
        <v>148</v>
      </c>
      <c r="D86" s="2" t="s">
        <v>149</v>
      </c>
      <c r="E86" s="2" t="s">
        <v>193</v>
      </c>
      <c r="F86" s="5" t="s">
        <v>162</v>
      </c>
      <c r="G86" s="71">
        <f>G87</f>
        <v>425.6</v>
      </c>
      <c r="H86" s="71">
        <f>H87</f>
        <v>425.6</v>
      </c>
      <c r="I86" s="71">
        <f>I87</f>
        <v>425.6</v>
      </c>
    </row>
    <row r="87" spans="1:9" ht="30" customHeight="1">
      <c r="A87" s="10" t="s">
        <v>29</v>
      </c>
      <c r="B87" s="34"/>
      <c r="C87" s="19" t="s">
        <v>148</v>
      </c>
      <c r="D87" s="2" t="s">
        <v>149</v>
      </c>
      <c r="E87" s="2" t="s">
        <v>193</v>
      </c>
      <c r="F87" s="5" t="s">
        <v>30</v>
      </c>
      <c r="G87" s="71">
        <v>425.6</v>
      </c>
      <c r="H87" s="71">
        <v>425.6</v>
      </c>
      <c r="I87" s="71">
        <v>425.6</v>
      </c>
    </row>
    <row r="88" spans="1:9" ht="36.75" customHeight="1">
      <c r="A88" s="7" t="s">
        <v>156</v>
      </c>
      <c r="B88" s="34"/>
      <c r="C88" s="19" t="s">
        <v>148</v>
      </c>
      <c r="D88" s="2" t="s">
        <v>149</v>
      </c>
      <c r="E88" s="2" t="s">
        <v>193</v>
      </c>
      <c r="F88" s="5" t="s">
        <v>163</v>
      </c>
      <c r="G88" s="71">
        <f>G89</f>
        <v>22.7</v>
      </c>
      <c r="H88" s="71">
        <f>H89</f>
        <v>22.7</v>
      </c>
      <c r="I88" s="71">
        <f>I89</f>
        <v>22.7</v>
      </c>
    </row>
    <row r="89" spans="1:9" ht="39" customHeight="1">
      <c r="A89" s="10" t="s">
        <v>27</v>
      </c>
      <c r="B89" s="34"/>
      <c r="C89" s="19" t="s">
        <v>148</v>
      </c>
      <c r="D89" s="2" t="s">
        <v>149</v>
      </c>
      <c r="E89" s="2" t="s">
        <v>193</v>
      </c>
      <c r="F89" s="5" t="s">
        <v>28</v>
      </c>
      <c r="G89" s="71">
        <v>22.7</v>
      </c>
      <c r="H89" s="71">
        <v>22.7</v>
      </c>
      <c r="I89" s="71">
        <v>22.7</v>
      </c>
    </row>
    <row r="90" spans="1:9" ht="32.25" customHeight="1">
      <c r="A90" s="14" t="s">
        <v>5</v>
      </c>
      <c r="B90" s="1"/>
      <c r="C90" s="1" t="s">
        <v>149</v>
      </c>
      <c r="D90" s="1"/>
      <c r="E90" s="42"/>
      <c r="F90" s="1"/>
      <c r="G90" s="70">
        <f>G91+G111</f>
        <v>1481.65</v>
      </c>
      <c r="H90" s="70">
        <f>H91+H111</f>
        <v>1399.5550000000003</v>
      </c>
      <c r="I90" s="70">
        <f>I91+I111</f>
        <v>1110.5550000000003</v>
      </c>
    </row>
    <row r="91" spans="1:9" ht="52.5" customHeight="1">
      <c r="A91" s="14" t="s">
        <v>18</v>
      </c>
      <c r="B91" s="1"/>
      <c r="C91" s="1" t="s">
        <v>149</v>
      </c>
      <c r="D91" s="1" t="s">
        <v>152</v>
      </c>
      <c r="E91" s="28"/>
      <c r="F91" s="2"/>
      <c r="G91" s="70">
        <f>G92+G98+G105</f>
        <v>339.62</v>
      </c>
      <c r="H91" s="70">
        <f>H92+H98+H105</f>
        <v>289</v>
      </c>
      <c r="I91" s="70">
        <f>I92+I98+I105</f>
        <v>0</v>
      </c>
    </row>
    <row r="92" spans="1:9" ht="50.25" customHeight="1">
      <c r="A92" s="8" t="s">
        <v>134</v>
      </c>
      <c r="B92" s="15"/>
      <c r="C92" s="1" t="s">
        <v>149</v>
      </c>
      <c r="D92" s="1" t="s">
        <v>152</v>
      </c>
      <c r="E92" s="44" t="s">
        <v>135</v>
      </c>
      <c r="F92" s="1"/>
      <c r="G92" s="70">
        <f>G93</f>
        <v>255</v>
      </c>
      <c r="H92" s="70">
        <f aca="true" t="shared" si="7" ref="H92:I94">H93</f>
        <v>255</v>
      </c>
      <c r="I92" s="70">
        <f t="shared" si="7"/>
        <v>0</v>
      </c>
    </row>
    <row r="93" spans="1:9" ht="75.75" customHeight="1">
      <c r="A93" s="9" t="s">
        <v>136</v>
      </c>
      <c r="B93" s="5"/>
      <c r="C93" s="2" t="s">
        <v>149</v>
      </c>
      <c r="D93" s="2" t="s">
        <v>152</v>
      </c>
      <c r="E93" s="6" t="s">
        <v>137</v>
      </c>
      <c r="F93" s="2"/>
      <c r="G93" s="71">
        <f>G94</f>
        <v>255</v>
      </c>
      <c r="H93" s="71">
        <f t="shared" si="7"/>
        <v>255</v>
      </c>
      <c r="I93" s="71">
        <f t="shared" si="7"/>
        <v>0</v>
      </c>
    </row>
    <row r="94" spans="1:9" s="32" customFormat="1" ht="45">
      <c r="A94" s="9" t="s">
        <v>138</v>
      </c>
      <c r="B94" s="5"/>
      <c r="C94" s="2" t="s">
        <v>149</v>
      </c>
      <c r="D94" s="2" t="s">
        <v>152</v>
      </c>
      <c r="E94" s="6" t="s">
        <v>139</v>
      </c>
      <c r="F94" s="2"/>
      <c r="G94" s="71">
        <f>G95</f>
        <v>255</v>
      </c>
      <c r="H94" s="71">
        <f t="shared" si="7"/>
        <v>255</v>
      </c>
      <c r="I94" s="71">
        <f t="shared" si="7"/>
        <v>0</v>
      </c>
    </row>
    <row r="95" spans="1:9" s="32" customFormat="1" ht="30">
      <c r="A95" s="9" t="s">
        <v>140</v>
      </c>
      <c r="B95" s="5"/>
      <c r="C95" s="2" t="s">
        <v>149</v>
      </c>
      <c r="D95" s="2" t="s">
        <v>152</v>
      </c>
      <c r="E95" s="6" t="s">
        <v>141</v>
      </c>
      <c r="F95" s="2"/>
      <c r="G95" s="71">
        <f>G97</f>
        <v>255</v>
      </c>
      <c r="H95" s="71">
        <f>H97</f>
        <v>255</v>
      </c>
      <c r="I95" s="71">
        <f>I97</f>
        <v>0</v>
      </c>
    </row>
    <row r="96" spans="1:9" ht="36.75" customHeight="1">
      <c r="A96" s="7" t="s">
        <v>156</v>
      </c>
      <c r="B96" s="5"/>
      <c r="C96" s="2" t="s">
        <v>149</v>
      </c>
      <c r="D96" s="2" t="s">
        <v>152</v>
      </c>
      <c r="E96" s="6" t="s">
        <v>141</v>
      </c>
      <c r="F96" s="2" t="s">
        <v>163</v>
      </c>
      <c r="G96" s="71">
        <f>G97</f>
        <v>255</v>
      </c>
      <c r="H96" s="71">
        <f>H97</f>
        <v>255</v>
      </c>
      <c r="I96" s="71">
        <f>I97</f>
        <v>0</v>
      </c>
    </row>
    <row r="97" spans="1:9" ht="36.75" customHeight="1">
      <c r="A97" s="9" t="s">
        <v>27</v>
      </c>
      <c r="B97" s="5"/>
      <c r="C97" s="2" t="s">
        <v>149</v>
      </c>
      <c r="D97" s="2" t="s">
        <v>152</v>
      </c>
      <c r="E97" s="6" t="s">
        <v>141</v>
      </c>
      <c r="F97" s="2" t="s">
        <v>28</v>
      </c>
      <c r="G97" s="71">
        <v>255</v>
      </c>
      <c r="H97" s="71">
        <v>255</v>
      </c>
      <c r="I97" s="71">
        <v>0</v>
      </c>
    </row>
    <row r="98" spans="1:9" ht="46.5" customHeight="1">
      <c r="A98" s="14" t="s">
        <v>57</v>
      </c>
      <c r="B98" s="15"/>
      <c r="C98" s="1" t="s">
        <v>149</v>
      </c>
      <c r="D98" s="1" t="s">
        <v>152</v>
      </c>
      <c r="E98" s="42" t="s">
        <v>58</v>
      </c>
      <c r="F98" s="2"/>
      <c r="G98" s="70">
        <f aca="true" t="shared" si="8" ref="G98:I99">G99</f>
        <v>0</v>
      </c>
      <c r="H98" s="70">
        <f t="shared" si="8"/>
        <v>34</v>
      </c>
      <c r="I98" s="70">
        <f t="shared" si="8"/>
        <v>0</v>
      </c>
    </row>
    <row r="99" spans="1:9" ht="40.5" customHeight="1">
      <c r="A99" s="9" t="s">
        <v>119</v>
      </c>
      <c r="B99" s="4"/>
      <c r="C99" s="2" t="s">
        <v>149</v>
      </c>
      <c r="D99" s="2" t="s">
        <v>152</v>
      </c>
      <c r="E99" s="2" t="s">
        <v>118</v>
      </c>
      <c r="F99" s="2"/>
      <c r="G99" s="71">
        <f t="shared" si="8"/>
        <v>0</v>
      </c>
      <c r="H99" s="71">
        <f t="shared" si="8"/>
        <v>34</v>
      </c>
      <c r="I99" s="71">
        <f t="shared" si="8"/>
        <v>0</v>
      </c>
    </row>
    <row r="100" spans="1:9" ht="47.25" customHeight="1">
      <c r="A100" s="9" t="s">
        <v>203</v>
      </c>
      <c r="B100" s="4"/>
      <c r="C100" s="2" t="s">
        <v>149</v>
      </c>
      <c r="D100" s="2" t="s">
        <v>152</v>
      </c>
      <c r="E100" s="2" t="s">
        <v>201</v>
      </c>
      <c r="F100" s="2"/>
      <c r="G100" s="71">
        <f aca="true" t="shared" si="9" ref="G100:I101">G101</f>
        <v>0</v>
      </c>
      <c r="H100" s="71">
        <f t="shared" si="9"/>
        <v>34</v>
      </c>
      <c r="I100" s="71">
        <f t="shared" si="9"/>
        <v>0</v>
      </c>
    </row>
    <row r="101" spans="1:9" ht="36.75" customHeight="1">
      <c r="A101" s="7" t="s">
        <v>156</v>
      </c>
      <c r="B101" s="4"/>
      <c r="C101" s="2" t="s">
        <v>149</v>
      </c>
      <c r="D101" s="2" t="s">
        <v>152</v>
      </c>
      <c r="E101" s="2" t="s">
        <v>201</v>
      </c>
      <c r="F101" s="2" t="s">
        <v>163</v>
      </c>
      <c r="G101" s="71">
        <f t="shared" si="9"/>
        <v>0</v>
      </c>
      <c r="H101" s="71">
        <f t="shared" si="9"/>
        <v>34</v>
      </c>
      <c r="I101" s="71">
        <f t="shared" si="9"/>
        <v>0</v>
      </c>
    </row>
    <row r="102" spans="1:9" ht="36.75" customHeight="1">
      <c r="A102" s="10" t="s">
        <v>27</v>
      </c>
      <c r="B102" s="4"/>
      <c r="C102" s="2" t="s">
        <v>149</v>
      </c>
      <c r="D102" s="2" t="s">
        <v>152</v>
      </c>
      <c r="E102" s="2" t="s">
        <v>201</v>
      </c>
      <c r="F102" s="2" t="s">
        <v>28</v>
      </c>
      <c r="G102" s="71">
        <v>0</v>
      </c>
      <c r="H102" s="71">
        <v>34</v>
      </c>
      <c r="I102" s="71">
        <v>0</v>
      </c>
    </row>
    <row r="103" spans="1:9" s="45" customFormat="1" ht="15" hidden="1">
      <c r="A103" s="14" t="s">
        <v>6</v>
      </c>
      <c r="B103" s="1"/>
      <c r="C103" s="1" t="s">
        <v>7</v>
      </c>
      <c r="D103" s="1" t="s">
        <v>0</v>
      </c>
      <c r="E103" s="2" t="s">
        <v>195</v>
      </c>
      <c r="F103" s="1" t="s">
        <v>0</v>
      </c>
      <c r="G103" s="77"/>
      <c r="H103" s="77"/>
      <c r="I103" s="77"/>
    </row>
    <row r="104" spans="1:9" s="45" customFormat="1" ht="35.25" customHeight="1" hidden="1">
      <c r="A104" s="14" t="s">
        <v>22</v>
      </c>
      <c r="B104" s="41"/>
      <c r="C104" s="1" t="s">
        <v>7</v>
      </c>
      <c r="D104" s="1" t="s">
        <v>23</v>
      </c>
      <c r="E104" s="2" t="s">
        <v>195</v>
      </c>
      <c r="F104" s="1"/>
      <c r="G104" s="77"/>
      <c r="H104" s="77"/>
      <c r="I104" s="77"/>
    </row>
    <row r="105" spans="1:9" s="45" customFormat="1" ht="63" customHeight="1">
      <c r="A105" s="40" t="s">
        <v>31</v>
      </c>
      <c r="B105" s="12"/>
      <c r="C105" s="1" t="s">
        <v>149</v>
      </c>
      <c r="D105" s="1" t="s">
        <v>152</v>
      </c>
      <c r="E105" s="1" t="s">
        <v>51</v>
      </c>
      <c r="F105" s="2"/>
      <c r="G105" s="73">
        <f>G106</f>
        <v>84.62</v>
      </c>
      <c r="H105" s="73">
        <f aca="true" t="shared" si="10" ref="H105:I109">H106</f>
        <v>0</v>
      </c>
      <c r="I105" s="73">
        <f t="shared" si="10"/>
        <v>0</v>
      </c>
    </row>
    <row r="106" spans="1:9" s="45" customFormat="1" ht="24.75" customHeight="1">
      <c r="A106" s="43" t="s">
        <v>90</v>
      </c>
      <c r="B106" s="12"/>
      <c r="C106" s="2" t="s">
        <v>149</v>
      </c>
      <c r="D106" s="2" t="s">
        <v>152</v>
      </c>
      <c r="E106" s="2" t="s">
        <v>108</v>
      </c>
      <c r="F106" s="2"/>
      <c r="G106" s="72">
        <f>G107</f>
        <v>84.62</v>
      </c>
      <c r="H106" s="72">
        <f t="shared" si="10"/>
        <v>0</v>
      </c>
      <c r="I106" s="72">
        <f t="shared" si="10"/>
        <v>0</v>
      </c>
    </row>
    <row r="107" spans="1:9" s="45" customFormat="1" ht="22.5" customHeight="1">
      <c r="A107" s="43" t="s">
        <v>90</v>
      </c>
      <c r="B107" s="12"/>
      <c r="C107" s="2" t="s">
        <v>149</v>
      </c>
      <c r="D107" s="2" t="s">
        <v>152</v>
      </c>
      <c r="E107" s="2" t="s">
        <v>128</v>
      </c>
      <c r="F107" s="2"/>
      <c r="G107" s="72">
        <f>G108</f>
        <v>84.62</v>
      </c>
      <c r="H107" s="72">
        <f t="shared" si="10"/>
        <v>0</v>
      </c>
      <c r="I107" s="72">
        <f t="shared" si="10"/>
        <v>0</v>
      </c>
    </row>
    <row r="108" spans="1:9" s="45" customFormat="1" ht="25.5" customHeight="1">
      <c r="A108" s="10" t="s">
        <v>206</v>
      </c>
      <c r="B108" s="12"/>
      <c r="C108" s="2" t="s">
        <v>149</v>
      </c>
      <c r="D108" s="2" t="s">
        <v>152</v>
      </c>
      <c r="E108" s="2" t="s">
        <v>207</v>
      </c>
      <c r="F108" s="2"/>
      <c r="G108" s="72">
        <f>G109</f>
        <v>84.62</v>
      </c>
      <c r="H108" s="72">
        <f t="shared" si="10"/>
        <v>0</v>
      </c>
      <c r="I108" s="72">
        <f t="shared" si="10"/>
        <v>0</v>
      </c>
    </row>
    <row r="109" spans="1:9" s="45" customFormat="1" ht="35.25" customHeight="1">
      <c r="A109" s="7" t="s">
        <v>156</v>
      </c>
      <c r="B109" s="12"/>
      <c r="C109" s="2" t="s">
        <v>149</v>
      </c>
      <c r="D109" s="2" t="s">
        <v>152</v>
      </c>
      <c r="E109" s="2" t="s">
        <v>207</v>
      </c>
      <c r="F109" s="2" t="s">
        <v>163</v>
      </c>
      <c r="G109" s="72">
        <f>G110</f>
        <v>84.62</v>
      </c>
      <c r="H109" s="72">
        <f t="shared" si="10"/>
        <v>0</v>
      </c>
      <c r="I109" s="72">
        <f t="shared" si="10"/>
        <v>0</v>
      </c>
    </row>
    <row r="110" spans="1:9" s="45" customFormat="1" ht="35.25" customHeight="1">
      <c r="A110" s="10" t="s">
        <v>27</v>
      </c>
      <c r="B110" s="12"/>
      <c r="C110" s="2" t="s">
        <v>149</v>
      </c>
      <c r="D110" s="2" t="s">
        <v>152</v>
      </c>
      <c r="E110" s="2" t="s">
        <v>207</v>
      </c>
      <c r="F110" s="2" t="s">
        <v>28</v>
      </c>
      <c r="G110" s="72">
        <v>84.62</v>
      </c>
      <c r="H110" s="72">
        <v>0</v>
      </c>
      <c r="I110" s="72">
        <v>0</v>
      </c>
    </row>
    <row r="111" spans="1:9" s="45" customFormat="1" ht="35.25" customHeight="1">
      <c r="A111" s="16" t="s">
        <v>200</v>
      </c>
      <c r="B111" s="12"/>
      <c r="C111" s="17" t="s">
        <v>149</v>
      </c>
      <c r="D111" s="1" t="s">
        <v>199</v>
      </c>
      <c r="E111" s="42"/>
      <c r="F111" s="39"/>
      <c r="G111" s="70">
        <f>G112</f>
        <v>1142.0300000000002</v>
      </c>
      <c r="H111" s="70">
        <f>H112</f>
        <v>1110.5550000000003</v>
      </c>
      <c r="I111" s="70">
        <f>I112</f>
        <v>1110.5550000000003</v>
      </c>
    </row>
    <row r="112" spans="1:9" s="45" customFormat="1" ht="57.75" customHeight="1">
      <c r="A112" s="16" t="s">
        <v>86</v>
      </c>
      <c r="B112" s="12"/>
      <c r="C112" s="17" t="s">
        <v>149</v>
      </c>
      <c r="D112" s="1" t="s">
        <v>199</v>
      </c>
      <c r="E112" s="42" t="s">
        <v>46</v>
      </c>
      <c r="F112" s="39"/>
      <c r="G112" s="70">
        <f>G115+G120</f>
        <v>1142.0300000000002</v>
      </c>
      <c r="H112" s="70">
        <f>H115+H120</f>
        <v>1110.5550000000003</v>
      </c>
      <c r="I112" s="70">
        <f>I115+I120</f>
        <v>1110.5550000000003</v>
      </c>
    </row>
    <row r="113" spans="1:9" s="45" customFormat="1" ht="49.5" customHeight="1">
      <c r="A113" s="9" t="s">
        <v>153</v>
      </c>
      <c r="B113" s="12"/>
      <c r="C113" s="19" t="s">
        <v>149</v>
      </c>
      <c r="D113" s="2" t="s">
        <v>199</v>
      </c>
      <c r="E113" s="28" t="s">
        <v>105</v>
      </c>
      <c r="F113" s="27"/>
      <c r="G113" s="71">
        <f>G114</f>
        <v>1142.0300000000002</v>
      </c>
      <c r="H113" s="71">
        <f>H114</f>
        <v>1110.5550000000003</v>
      </c>
      <c r="I113" s="71">
        <f>I114</f>
        <v>1110.5550000000003</v>
      </c>
    </row>
    <row r="114" spans="1:9" s="45" customFormat="1" ht="35.25" customHeight="1">
      <c r="A114" s="9" t="s">
        <v>90</v>
      </c>
      <c r="B114" s="12"/>
      <c r="C114" s="19" t="s">
        <v>149</v>
      </c>
      <c r="D114" s="2" t="s">
        <v>199</v>
      </c>
      <c r="E114" s="28" t="s">
        <v>107</v>
      </c>
      <c r="F114" s="27"/>
      <c r="G114" s="71">
        <f>G115+G120</f>
        <v>1142.0300000000002</v>
      </c>
      <c r="H114" s="71">
        <f>H115+H120</f>
        <v>1110.5550000000003</v>
      </c>
      <c r="I114" s="71">
        <f>I115+I120</f>
        <v>1110.5550000000003</v>
      </c>
    </row>
    <row r="115" spans="1:9" s="45" customFormat="1" ht="64.5" customHeight="1">
      <c r="A115" s="36" t="s">
        <v>98</v>
      </c>
      <c r="B115" s="12"/>
      <c r="C115" s="19" t="s">
        <v>149</v>
      </c>
      <c r="D115" s="2" t="s">
        <v>199</v>
      </c>
      <c r="E115" s="2" t="s">
        <v>52</v>
      </c>
      <c r="F115" s="2"/>
      <c r="G115" s="71">
        <f>G116+G118</f>
        <v>549.7750000000001</v>
      </c>
      <c r="H115" s="71">
        <f>H116+H118</f>
        <v>549.7750000000001</v>
      </c>
      <c r="I115" s="71">
        <f>I116+I118</f>
        <v>549.7750000000001</v>
      </c>
    </row>
    <row r="116" spans="1:9" s="45" customFormat="1" ht="70.5" customHeight="1">
      <c r="A116" s="9" t="s">
        <v>154</v>
      </c>
      <c r="B116" s="12"/>
      <c r="C116" s="19" t="s">
        <v>149</v>
      </c>
      <c r="D116" s="2" t="s">
        <v>199</v>
      </c>
      <c r="E116" s="2" t="s">
        <v>52</v>
      </c>
      <c r="F116" s="2" t="s">
        <v>162</v>
      </c>
      <c r="G116" s="71">
        <f>G117</f>
        <v>524.58</v>
      </c>
      <c r="H116" s="71">
        <f>H117</f>
        <v>524.58</v>
      </c>
      <c r="I116" s="71">
        <f>I117</f>
        <v>524.58</v>
      </c>
    </row>
    <row r="117" spans="1:9" s="45" customFormat="1" ht="35.25" customHeight="1">
      <c r="A117" s="10" t="s">
        <v>29</v>
      </c>
      <c r="B117" s="12"/>
      <c r="C117" s="19" t="s">
        <v>149</v>
      </c>
      <c r="D117" s="2" t="s">
        <v>199</v>
      </c>
      <c r="E117" s="2" t="s">
        <v>52</v>
      </c>
      <c r="F117" s="2" t="s">
        <v>30</v>
      </c>
      <c r="G117" s="71">
        <v>524.58</v>
      </c>
      <c r="H117" s="71">
        <v>524.58</v>
      </c>
      <c r="I117" s="71">
        <v>524.58</v>
      </c>
    </row>
    <row r="118" spans="1:9" s="45" customFormat="1" ht="35.25" customHeight="1">
      <c r="A118" s="7" t="s">
        <v>156</v>
      </c>
      <c r="B118" s="12"/>
      <c r="C118" s="19" t="s">
        <v>149</v>
      </c>
      <c r="D118" s="2" t="s">
        <v>199</v>
      </c>
      <c r="E118" s="2" t="s">
        <v>52</v>
      </c>
      <c r="F118" s="2" t="s">
        <v>163</v>
      </c>
      <c r="G118" s="71">
        <f>G119</f>
        <v>25.195</v>
      </c>
      <c r="H118" s="71">
        <f>H119</f>
        <v>25.195</v>
      </c>
      <c r="I118" s="71">
        <f>I119</f>
        <v>25.195</v>
      </c>
    </row>
    <row r="119" spans="1:9" s="45" customFormat="1" ht="35.25" customHeight="1">
      <c r="A119" s="10" t="s">
        <v>27</v>
      </c>
      <c r="B119" s="12"/>
      <c r="C119" s="19" t="s">
        <v>149</v>
      </c>
      <c r="D119" s="2" t="s">
        <v>199</v>
      </c>
      <c r="E119" s="2" t="s">
        <v>52</v>
      </c>
      <c r="F119" s="2" t="s">
        <v>28</v>
      </c>
      <c r="G119" s="71">
        <v>25.195</v>
      </c>
      <c r="H119" s="71">
        <v>25.195</v>
      </c>
      <c r="I119" s="71">
        <v>25.195</v>
      </c>
    </row>
    <row r="120" spans="1:9" s="45" customFormat="1" ht="67.5" customHeight="1">
      <c r="A120" s="35" t="s">
        <v>99</v>
      </c>
      <c r="B120" s="12"/>
      <c r="C120" s="19" t="s">
        <v>149</v>
      </c>
      <c r="D120" s="2" t="s">
        <v>199</v>
      </c>
      <c r="E120" s="2" t="s">
        <v>53</v>
      </c>
      <c r="F120" s="2"/>
      <c r="G120" s="71">
        <f>G121+G123</f>
        <v>592.255</v>
      </c>
      <c r="H120" s="71">
        <f>H121+H123</f>
        <v>560.7800000000001</v>
      </c>
      <c r="I120" s="71">
        <f>I121+I123</f>
        <v>560.7800000000001</v>
      </c>
    </row>
    <row r="121" spans="1:9" s="45" customFormat="1" ht="64.5" customHeight="1">
      <c r="A121" s="9" t="s">
        <v>154</v>
      </c>
      <c r="B121" s="12"/>
      <c r="C121" s="19" t="s">
        <v>149</v>
      </c>
      <c r="D121" s="2" t="s">
        <v>199</v>
      </c>
      <c r="E121" s="2" t="s">
        <v>53</v>
      </c>
      <c r="F121" s="2" t="s">
        <v>162</v>
      </c>
      <c r="G121" s="71">
        <f>G122</f>
        <v>556.055</v>
      </c>
      <c r="H121" s="71">
        <f>H122</f>
        <v>524.58</v>
      </c>
      <c r="I121" s="71">
        <f>I122</f>
        <v>524.58</v>
      </c>
    </row>
    <row r="122" spans="1:9" s="45" customFormat="1" ht="35.25" customHeight="1">
      <c r="A122" s="10" t="s">
        <v>29</v>
      </c>
      <c r="B122" s="12"/>
      <c r="C122" s="19" t="s">
        <v>149</v>
      </c>
      <c r="D122" s="2" t="s">
        <v>199</v>
      </c>
      <c r="E122" s="2" t="s">
        <v>53</v>
      </c>
      <c r="F122" s="2" t="s">
        <v>30</v>
      </c>
      <c r="G122" s="71">
        <v>556.055</v>
      </c>
      <c r="H122" s="71">
        <v>524.58</v>
      </c>
      <c r="I122" s="71">
        <v>524.58</v>
      </c>
    </row>
    <row r="123" spans="1:9" s="45" customFormat="1" ht="35.25" customHeight="1">
      <c r="A123" s="7" t="s">
        <v>156</v>
      </c>
      <c r="B123" s="12"/>
      <c r="C123" s="19" t="s">
        <v>149</v>
      </c>
      <c r="D123" s="2" t="s">
        <v>199</v>
      </c>
      <c r="E123" s="2" t="s">
        <v>53</v>
      </c>
      <c r="F123" s="2" t="s">
        <v>163</v>
      </c>
      <c r="G123" s="71">
        <f>G124</f>
        <v>36.2</v>
      </c>
      <c r="H123" s="71">
        <f>H124</f>
        <v>36.2</v>
      </c>
      <c r="I123" s="71">
        <f>I124</f>
        <v>36.2</v>
      </c>
    </row>
    <row r="124" spans="1:9" s="45" customFormat="1" ht="35.25" customHeight="1">
      <c r="A124" s="10" t="s">
        <v>27</v>
      </c>
      <c r="B124" s="12"/>
      <c r="C124" s="19" t="s">
        <v>149</v>
      </c>
      <c r="D124" s="2" t="s">
        <v>199</v>
      </c>
      <c r="E124" s="2" t="s">
        <v>53</v>
      </c>
      <c r="F124" s="2" t="s">
        <v>28</v>
      </c>
      <c r="G124" s="71">
        <v>36.2</v>
      </c>
      <c r="H124" s="71">
        <v>36.2</v>
      </c>
      <c r="I124" s="71">
        <v>36.2</v>
      </c>
    </row>
    <row r="125" spans="1:9" s="45" customFormat="1" ht="35.25" customHeight="1">
      <c r="A125" s="14" t="s">
        <v>6</v>
      </c>
      <c r="B125" s="1"/>
      <c r="C125" s="1" t="s">
        <v>150</v>
      </c>
      <c r="D125" s="1"/>
      <c r="E125" s="1"/>
      <c r="F125" s="1"/>
      <c r="G125" s="73">
        <f>G126+G154</f>
        <v>7766.605000000001</v>
      </c>
      <c r="H125" s="73">
        <f>H126+H154</f>
        <v>3800</v>
      </c>
      <c r="I125" s="73">
        <f>I126+I154</f>
        <v>3750</v>
      </c>
    </row>
    <row r="126" spans="1:9" s="45" customFormat="1" ht="35.25" customHeight="1">
      <c r="A126" s="14" t="s">
        <v>198</v>
      </c>
      <c r="B126" s="1"/>
      <c r="C126" s="1" t="s">
        <v>150</v>
      </c>
      <c r="D126" s="1" t="s">
        <v>152</v>
      </c>
      <c r="E126" s="1"/>
      <c r="F126" s="1"/>
      <c r="G126" s="73">
        <f>G127+G142+G150</f>
        <v>6121.125000000001</v>
      </c>
      <c r="H126" s="73">
        <f>H127+H142+H150</f>
        <v>3550</v>
      </c>
      <c r="I126" s="73">
        <f>I127+I142+I150</f>
        <v>3500</v>
      </c>
    </row>
    <row r="127" spans="1:9" s="45" customFormat="1" ht="51.75" customHeight="1">
      <c r="A127" s="14" t="s">
        <v>45</v>
      </c>
      <c r="B127" s="1"/>
      <c r="C127" s="1" t="s">
        <v>150</v>
      </c>
      <c r="D127" s="1" t="s">
        <v>152</v>
      </c>
      <c r="E127" s="1" t="s">
        <v>59</v>
      </c>
      <c r="F127" s="1"/>
      <c r="G127" s="73">
        <f>G129</f>
        <v>5412.900000000001</v>
      </c>
      <c r="H127" s="73">
        <f>H129</f>
        <v>3500</v>
      </c>
      <c r="I127" s="73">
        <f>I129</f>
        <v>0</v>
      </c>
    </row>
    <row r="128" spans="1:9" s="45" customFormat="1" ht="45">
      <c r="A128" s="9" t="s">
        <v>104</v>
      </c>
      <c r="B128" s="2"/>
      <c r="C128" s="2" t="s">
        <v>150</v>
      </c>
      <c r="D128" s="2" t="s">
        <v>152</v>
      </c>
      <c r="E128" s="2" t="s">
        <v>103</v>
      </c>
      <c r="F128" s="1"/>
      <c r="G128" s="72">
        <f>G129</f>
        <v>5412.900000000001</v>
      </c>
      <c r="H128" s="72">
        <f>H129</f>
        <v>3500</v>
      </c>
      <c r="I128" s="72">
        <f>I129</f>
        <v>0</v>
      </c>
    </row>
    <row r="129" spans="1:9" ht="75.75">
      <c r="A129" s="9" t="s">
        <v>101</v>
      </c>
      <c r="B129" s="2"/>
      <c r="C129" s="2" t="s">
        <v>150</v>
      </c>
      <c r="D129" s="2" t="s">
        <v>152</v>
      </c>
      <c r="E129" s="2" t="s">
        <v>60</v>
      </c>
      <c r="F129" s="2"/>
      <c r="G129" s="72">
        <f>G130+G133+G139+G136</f>
        <v>5412.900000000001</v>
      </c>
      <c r="H129" s="72">
        <f>H130+H133+H139</f>
        <v>3500</v>
      </c>
      <c r="I129" s="72">
        <f>I130+I133+I139</f>
        <v>0</v>
      </c>
    </row>
    <row r="130" spans="1:9" ht="30">
      <c r="A130" s="35" t="s">
        <v>102</v>
      </c>
      <c r="B130" s="12"/>
      <c r="C130" s="2" t="s">
        <v>150</v>
      </c>
      <c r="D130" s="2" t="s">
        <v>152</v>
      </c>
      <c r="E130" s="2" t="s">
        <v>61</v>
      </c>
      <c r="F130" s="2"/>
      <c r="G130" s="72">
        <f>G132</f>
        <v>61.435</v>
      </c>
      <c r="H130" s="72">
        <f>H132</f>
        <v>3500</v>
      </c>
      <c r="I130" s="72">
        <f>I132</f>
        <v>0</v>
      </c>
    </row>
    <row r="131" spans="1:9" ht="30">
      <c r="A131" s="7" t="s">
        <v>156</v>
      </c>
      <c r="B131" s="12"/>
      <c r="C131" s="2" t="s">
        <v>150</v>
      </c>
      <c r="D131" s="2" t="s">
        <v>152</v>
      </c>
      <c r="E131" s="2" t="s">
        <v>61</v>
      </c>
      <c r="F131" s="2" t="s">
        <v>163</v>
      </c>
      <c r="G131" s="72">
        <f>G132</f>
        <v>61.435</v>
      </c>
      <c r="H131" s="72">
        <f>H132</f>
        <v>3500</v>
      </c>
      <c r="I131" s="72">
        <f>I132</f>
        <v>0</v>
      </c>
    </row>
    <row r="132" spans="1:9" ht="30">
      <c r="A132" s="10" t="s">
        <v>27</v>
      </c>
      <c r="B132" s="5"/>
      <c r="C132" s="2" t="s">
        <v>150</v>
      </c>
      <c r="D132" s="2" t="s">
        <v>152</v>
      </c>
      <c r="E132" s="2" t="s">
        <v>61</v>
      </c>
      <c r="F132" s="2" t="s">
        <v>28</v>
      </c>
      <c r="G132" s="72">
        <v>61.435</v>
      </c>
      <c r="H132" s="72">
        <v>3500</v>
      </c>
      <c r="I132" s="72">
        <v>0</v>
      </c>
    </row>
    <row r="133" spans="1:9" ht="45">
      <c r="A133" s="66" t="s">
        <v>209</v>
      </c>
      <c r="B133" s="5"/>
      <c r="C133" s="2" t="s">
        <v>150</v>
      </c>
      <c r="D133" s="2" t="s">
        <v>152</v>
      </c>
      <c r="E133" s="2" t="s">
        <v>208</v>
      </c>
      <c r="F133" s="2"/>
      <c r="G133" s="72">
        <f aca="true" t="shared" si="11" ref="G133:I134">G134</f>
        <v>2960.34</v>
      </c>
      <c r="H133" s="72">
        <f t="shared" si="11"/>
        <v>0</v>
      </c>
      <c r="I133" s="72">
        <f t="shared" si="11"/>
        <v>0</v>
      </c>
    </row>
    <row r="134" spans="1:9" ht="30">
      <c r="A134" s="9" t="s">
        <v>175</v>
      </c>
      <c r="B134" s="5"/>
      <c r="C134" s="2" t="s">
        <v>150</v>
      </c>
      <c r="D134" s="2" t="s">
        <v>152</v>
      </c>
      <c r="E134" s="2" t="s">
        <v>208</v>
      </c>
      <c r="F134" s="2" t="s">
        <v>176</v>
      </c>
      <c r="G134" s="72">
        <f t="shared" si="11"/>
        <v>2960.34</v>
      </c>
      <c r="H134" s="72">
        <f t="shared" si="11"/>
        <v>0</v>
      </c>
      <c r="I134" s="72">
        <f t="shared" si="11"/>
        <v>0</v>
      </c>
    </row>
    <row r="135" spans="1:9" ht="15">
      <c r="A135" s="10" t="s">
        <v>38</v>
      </c>
      <c r="B135" s="5"/>
      <c r="C135" s="2" t="s">
        <v>150</v>
      </c>
      <c r="D135" s="2" t="s">
        <v>152</v>
      </c>
      <c r="E135" s="2" t="s">
        <v>208</v>
      </c>
      <c r="F135" s="2" t="s">
        <v>39</v>
      </c>
      <c r="G135" s="72">
        <v>2960.34</v>
      </c>
      <c r="H135" s="72">
        <v>0</v>
      </c>
      <c r="I135" s="72">
        <v>0</v>
      </c>
    </row>
    <row r="136" spans="1:9" ht="45">
      <c r="A136" s="10" t="s">
        <v>260</v>
      </c>
      <c r="B136" s="5"/>
      <c r="C136" s="2" t="s">
        <v>150</v>
      </c>
      <c r="D136" s="2" t="s">
        <v>152</v>
      </c>
      <c r="E136" s="2" t="s">
        <v>259</v>
      </c>
      <c r="F136" s="2"/>
      <c r="G136" s="72">
        <f>G137</f>
        <v>478.225</v>
      </c>
      <c r="H136" s="72">
        <f>H137</f>
        <v>0</v>
      </c>
      <c r="I136" s="72">
        <f>I137</f>
        <v>0</v>
      </c>
    </row>
    <row r="137" spans="1:9" ht="30">
      <c r="A137" s="7" t="s">
        <v>156</v>
      </c>
      <c r="B137" s="5"/>
      <c r="C137" s="2" t="s">
        <v>150</v>
      </c>
      <c r="D137" s="2" t="s">
        <v>152</v>
      </c>
      <c r="E137" s="2" t="s">
        <v>259</v>
      </c>
      <c r="F137" s="2" t="s">
        <v>163</v>
      </c>
      <c r="G137" s="72">
        <f>G138</f>
        <v>478.225</v>
      </c>
      <c r="H137" s="72">
        <f>H138</f>
        <v>0</v>
      </c>
      <c r="I137" s="72">
        <f>I138</f>
        <v>0</v>
      </c>
    </row>
    <row r="138" spans="1:9" ht="30">
      <c r="A138" s="10" t="s">
        <v>27</v>
      </c>
      <c r="B138" s="5"/>
      <c r="C138" s="2" t="s">
        <v>150</v>
      </c>
      <c r="D138" s="2" t="s">
        <v>152</v>
      </c>
      <c r="E138" s="2" t="s">
        <v>259</v>
      </c>
      <c r="F138" s="2" t="s">
        <v>28</v>
      </c>
      <c r="G138" s="72">
        <v>478.225</v>
      </c>
      <c r="H138" s="72">
        <v>0</v>
      </c>
      <c r="I138" s="72">
        <v>0</v>
      </c>
    </row>
    <row r="139" spans="1:9" ht="30">
      <c r="A139" s="10" t="s">
        <v>102</v>
      </c>
      <c r="B139" s="5"/>
      <c r="C139" s="2" t="s">
        <v>150</v>
      </c>
      <c r="D139" s="2" t="s">
        <v>152</v>
      </c>
      <c r="E139" s="2" t="s">
        <v>258</v>
      </c>
      <c r="F139" s="2"/>
      <c r="G139" s="72">
        <f aca="true" t="shared" si="12" ref="G139:I140">G140</f>
        <v>1912.9</v>
      </c>
      <c r="H139" s="72">
        <f t="shared" si="12"/>
        <v>0</v>
      </c>
      <c r="I139" s="72">
        <f t="shared" si="12"/>
        <v>0</v>
      </c>
    </row>
    <row r="140" spans="1:9" ht="30">
      <c r="A140" s="7" t="s">
        <v>156</v>
      </c>
      <c r="B140" s="5"/>
      <c r="C140" s="2" t="s">
        <v>150</v>
      </c>
      <c r="D140" s="2" t="s">
        <v>152</v>
      </c>
      <c r="E140" s="2" t="s">
        <v>258</v>
      </c>
      <c r="F140" s="2" t="s">
        <v>163</v>
      </c>
      <c r="G140" s="72">
        <f t="shared" si="12"/>
        <v>1912.9</v>
      </c>
      <c r="H140" s="72">
        <f t="shared" si="12"/>
        <v>0</v>
      </c>
      <c r="I140" s="72">
        <f t="shared" si="12"/>
        <v>0</v>
      </c>
    </row>
    <row r="141" spans="1:9" ht="30">
      <c r="A141" s="10" t="s">
        <v>27</v>
      </c>
      <c r="B141" s="5"/>
      <c r="C141" s="2" t="s">
        <v>150</v>
      </c>
      <c r="D141" s="2" t="s">
        <v>152</v>
      </c>
      <c r="E141" s="2" t="s">
        <v>258</v>
      </c>
      <c r="F141" s="2" t="s">
        <v>28</v>
      </c>
      <c r="G141" s="72">
        <v>1912.9</v>
      </c>
      <c r="H141" s="72">
        <v>0</v>
      </c>
      <c r="I141" s="72">
        <v>0</v>
      </c>
    </row>
    <row r="142" spans="1:9" ht="54.75" customHeight="1">
      <c r="A142" s="14" t="s">
        <v>57</v>
      </c>
      <c r="B142" s="1"/>
      <c r="C142" s="1" t="s">
        <v>150</v>
      </c>
      <c r="D142" s="1" t="s">
        <v>152</v>
      </c>
      <c r="E142" s="42" t="s">
        <v>58</v>
      </c>
      <c r="F142" s="2"/>
      <c r="G142" s="70">
        <f>G143</f>
        <v>230</v>
      </c>
      <c r="H142" s="70">
        <f>H143</f>
        <v>50</v>
      </c>
      <c r="I142" s="70">
        <f>I143</f>
        <v>0</v>
      </c>
    </row>
    <row r="143" spans="1:9" ht="30">
      <c r="A143" s="9" t="s">
        <v>168</v>
      </c>
      <c r="B143" s="12"/>
      <c r="C143" s="2" t="s">
        <v>150</v>
      </c>
      <c r="D143" s="2" t="s">
        <v>152</v>
      </c>
      <c r="E143" s="2" t="s">
        <v>118</v>
      </c>
      <c r="F143" s="2"/>
      <c r="G143" s="70">
        <f>G144+G147</f>
        <v>230</v>
      </c>
      <c r="H143" s="70">
        <f>H144+H147</f>
        <v>50</v>
      </c>
      <c r="I143" s="70">
        <f>I144+I147</f>
        <v>0</v>
      </c>
    </row>
    <row r="144" spans="1:9" s="45" customFormat="1" ht="64.5" customHeight="1">
      <c r="A144" s="9" t="s">
        <v>204</v>
      </c>
      <c r="B144" s="12"/>
      <c r="C144" s="2" t="s">
        <v>150</v>
      </c>
      <c r="D144" s="2" t="s">
        <v>152</v>
      </c>
      <c r="E144" s="2" t="s">
        <v>201</v>
      </c>
      <c r="F144" s="2"/>
      <c r="G144" s="72">
        <f>G146</f>
        <v>80</v>
      </c>
      <c r="H144" s="72">
        <f>H146</f>
        <v>50</v>
      </c>
      <c r="I144" s="72">
        <f>I146</f>
        <v>0</v>
      </c>
    </row>
    <row r="145" spans="1:9" s="45" customFormat="1" ht="35.25" customHeight="1">
      <c r="A145" s="7" t="s">
        <v>156</v>
      </c>
      <c r="B145" s="12"/>
      <c r="C145" s="2" t="s">
        <v>150</v>
      </c>
      <c r="D145" s="2" t="s">
        <v>152</v>
      </c>
      <c r="E145" s="2" t="s">
        <v>201</v>
      </c>
      <c r="F145" s="2" t="s">
        <v>163</v>
      </c>
      <c r="G145" s="72">
        <f>G146</f>
        <v>80</v>
      </c>
      <c r="H145" s="72">
        <f>H146</f>
        <v>50</v>
      </c>
      <c r="I145" s="72">
        <f>I146</f>
        <v>0</v>
      </c>
    </row>
    <row r="146" spans="1:9" s="45" customFormat="1" ht="37.5" customHeight="1">
      <c r="A146" s="10" t="s">
        <v>27</v>
      </c>
      <c r="B146" s="5"/>
      <c r="C146" s="2" t="s">
        <v>150</v>
      </c>
      <c r="D146" s="2" t="s">
        <v>152</v>
      </c>
      <c r="E146" s="2" t="s">
        <v>201</v>
      </c>
      <c r="F146" s="2" t="s">
        <v>28</v>
      </c>
      <c r="G146" s="71">
        <v>80</v>
      </c>
      <c r="H146" s="71">
        <v>50</v>
      </c>
      <c r="I146" s="71">
        <v>0</v>
      </c>
    </row>
    <row r="147" spans="1:9" s="45" customFormat="1" ht="69" customHeight="1">
      <c r="A147" s="9" t="s">
        <v>205</v>
      </c>
      <c r="B147" s="5"/>
      <c r="C147" s="2" t="s">
        <v>150</v>
      </c>
      <c r="D147" s="2" t="s">
        <v>152</v>
      </c>
      <c r="E147" s="2" t="s">
        <v>202</v>
      </c>
      <c r="F147" s="2"/>
      <c r="G147" s="71">
        <f aca="true" t="shared" si="13" ref="G147:I148">G148</f>
        <v>150</v>
      </c>
      <c r="H147" s="71">
        <f t="shared" si="13"/>
        <v>0</v>
      </c>
      <c r="I147" s="71">
        <f t="shared" si="13"/>
        <v>0</v>
      </c>
    </row>
    <row r="148" spans="1:9" s="45" customFormat="1" ht="37.5" customHeight="1">
      <c r="A148" s="7" t="s">
        <v>156</v>
      </c>
      <c r="B148" s="5"/>
      <c r="C148" s="2" t="s">
        <v>150</v>
      </c>
      <c r="D148" s="2" t="s">
        <v>152</v>
      </c>
      <c r="E148" s="2" t="s">
        <v>202</v>
      </c>
      <c r="F148" s="2" t="s">
        <v>163</v>
      </c>
      <c r="G148" s="71">
        <f t="shared" si="13"/>
        <v>150</v>
      </c>
      <c r="H148" s="71">
        <f t="shared" si="13"/>
        <v>0</v>
      </c>
      <c r="I148" s="71">
        <f t="shared" si="13"/>
        <v>0</v>
      </c>
    </row>
    <row r="149" spans="1:9" s="45" customFormat="1" ht="37.5" customHeight="1">
      <c r="A149" s="10" t="s">
        <v>27</v>
      </c>
      <c r="B149" s="5"/>
      <c r="C149" s="2" t="s">
        <v>150</v>
      </c>
      <c r="D149" s="2" t="s">
        <v>152</v>
      </c>
      <c r="E149" s="2" t="s">
        <v>202</v>
      </c>
      <c r="F149" s="2" t="s">
        <v>28</v>
      </c>
      <c r="G149" s="71">
        <v>150</v>
      </c>
      <c r="H149" s="71">
        <v>0</v>
      </c>
      <c r="I149" s="71">
        <v>0</v>
      </c>
    </row>
    <row r="150" spans="1:9" s="88" customFormat="1" ht="59.25" customHeight="1">
      <c r="A150" s="40" t="s">
        <v>31</v>
      </c>
      <c r="B150" s="15"/>
      <c r="C150" s="1" t="s">
        <v>150</v>
      </c>
      <c r="D150" s="1" t="s">
        <v>152</v>
      </c>
      <c r="E150" s="1" t="s">
        <v>128</v>
      </c>
      <c r="F150" s="1"/>
      <c r="G150" s="73">
        <f aca="true" t="shared" si="14" ref="G150:I152">G151</f>
        <v>478.225</v>
      </c>
      <c r="H150" s="73">
        <f t="shared" si="14"/>
        <v>0</v>
      </c>
      <c r="I150" s="73">
        <f t="shared" si="14"/>
        <v>3500</v>
      </c>
    </row>
    <row r="151" spans="1:9" s="45" customFormat="1" ht="51" customHeight="1">
      <c r="A151" s="10" t="s">
        <v>255</v>
      </c>
      <c r="B151" s="5"/>
      <c r="C151" s="2" t="s">
        <v>150</v>
      </c>
      <c r="D151" s="2" t="s">
        <v>152</v>
      </c>
      <c r="E151" s="2" t="s">
        <v>254</v>
      </c>
      <c r="F151" s="2"/>
      <c r="G151" s="72">
        <f t="shared" si="14"/>
        <v>478.225</v>
      </c>
      <c r="H151" s="72">
        <f t="shared" si="14"/>
        <v>0</v>
      </c>
      <c r="I151" s="72">
        <f t="shared" si="14"/>
        <v>3500</v>
      </c>
    </row>
    <row r="152" spans="1:9" s="45" customFormat="1" ht="37.5" customHeight="1">
      <c r="A152" s="7" t="s">
        <v>156</v>
      </c>
      <c r="B152" s="5"/>
      <c r="C152" s="2" t="s">
        <v>150</v>
      </c>
      <c r="D152" s="2" t="s">
        <v>152</v>
      </c>
      <c r="E152" s="2" t="s">
        <v>254</v>
      </c>
      <c r="F152" s="2" t="s">
        <v>163</v>
      </c>
      <c r="G152" s="72">
        <f t="shared" si="14"/>
        <v>478.225</v>
      </c>
      <c r="H152" s="72">
        <f t="shared" si="14"/>
        <v>0</v>
      </c>
      <c r="I152" s="72">
        <f t="shared" si="14"/>
        <v>3500</v>
      </c>
    </row>
    <row r="153" spans="1:9" s="45" customFormat="1" ht="37.5" customHeight="1">
      <c r="A153" s="10" t="s">
        <v>27</v>
      </c>
      <c r="B153" s="5"/>
      <c r="C153" s="2" t="s">
        <v>150</v>
      </c>
      <c r="D153" s="2" t="s">
        <v>152</v>
      </c>
      <c r="E153" s="2" t="s">
        <v>254</v>
      </c>
      <c r="F153" s="2" t="s">
        <v>28</v>
      </c>
      <c r="G153" s="72">
        <v>478.225</v>
      </c>
      <c r="H153" s="72">
        <v>0</v>
      </c>
      <c r="I153" s="72">
        <v>3500</v>
      </c>
    </row>
    <row r="154" spans="1:9" s="45" customFormat="1" ht="15">
      <c r="A154" s="16" t="s">
        <v>8</v>
      </c>
      <c r="B154" s="15"/>
      <c r="C154" s="1" t="s">
        <v>150</v>
      </c>
      <c r="D154" s="15" t="s">
        <v>167</v>
      </c>
      <c r="E154" s="18" t="s">
        <v>0</v>
      </c>
      <c r="F154" s="15" t="s">
        <v>0</v>
      </c>
      <c r="G154" s="70">
        <f>G155+G160</f>
        <v>1645.48</v>
      </c>
      <c r="H154" s="70">
        <f>H155+H160</f>
        <v>250</v>
      </c>
      <c r="I154" s="70">
        <f>I155+I160</f>
        <v>250</v>
      </c>
    </row>
    <row r="155" spans="1:9" s="45" customFormat="1" ht="53.25" customHeight="1">
      <c r="A155" s="8" t="s">
        <v>170</v>
      </c>
      <c r="B155" s="38"/>
      <c r="C155" s="1" t="s">
        <v>150</v>
      </c>
      <c r="D155" s="15" t="s">
        <v>167</v>
      </c>
      <c r="E155" s="18" t="s">
        <v>169</v>
      </c>
      <c r="F155" s="15"/>
      <c r="G155" s="70">
        <f>G156</f>
        <v>50</v>
      </c>
      <c r="H155" s="70">
        <f aca="true" t="shared" si="15" ref="H155:I158">H156</f>
        <v>0</v>
      </c>
      <c r="I155" s="70">
        <f t="shared" si="15"/>
        <v>0</v>
      </c>
    </row>
    <row r="156" spans="1:9" s="45" customFormat="1" ht="53.25" customHeight="1">
      <c r="A156" s="9" t="s">
        <v>174</v>
      </c>
      <c r="B156" s="38"/>
      <c r="C156" s="2" t="s">
        <v>150</v>
      </c>
      <c r="D156" s="5" t="s">
        <v>167</v>
      </c>
      <c r="E156" s="20" t="s">
        <v>173</v>
      </c>
      <c r="F156" s="15"/>
      <c r="G156" s="71">
        <f>G157</f>
        <v>50</v>
      </c>
      <c r="H156" s="71">
        <f t="shared" si="15"/>
        <v>0</v>
      </c>
      <c r="I156" s="71">
        <f t="shared" si="15"/>
        <v>0</v>
      </c>
    </row>
    <row r="157" spans="1:9" s="45" customFormat="1" ht="35.25" customHeight="1">
      <c r="A157" s="11" t="s">
        <v>172</v>
      </c>
      <c r="B157" s="4"/>
      <c r="C157" s="2" t="s">
        <v>150</v>
      </c>
      <c r="D157" s="5" t="s">
        <v>167</v>
      </c>
      <c r="E157" s="20" t="s">
        <v>171</v>
      </c>
      <c r="F157" s="5"/>
      <c r="G157" s="71">
        <f>G158</f>
        <v>50</v>
      </c>
      <c r="H157" s="71">
        <f t="shared" si="15"/>
        <v>0</v>
      </c>
      <c r="I157" s="71">
        <f t="shared" si="15"/>
        <v>0</v>
      </c>
    </row>
    <row r="158" spans="1:9" s="45" customFormat="1" ht="35.25" customHeight="1">
      <c r="A158" s="7" t="s">
        <v>156</v>
      </c>
      <c r="B158" s="4"/>
      <c r="C158" s="2" t="s">
        <v>150</v>
      </c>
      <c r="D158" s="5" t="s">
        <v>167</v>
      </c>
      <c r="E158" s="20" t="s">
        <v>171</v>
      </c>
      <c r="F158" s="5" t="s">
        <v>163</v>
      </c>
      <c r="G158" s="71">
        <f>G159</f>
        <v>50</v>
      </c>
      <c r="H158" s="71">
        <f t="shared" si="15"/>
        <v>0</v>
      </c>
      <c r="I158" s="71">
        <f t="shared" si="15"/>
        <v>0</v>
      </c>
    </row>
    <row r="159" spans="1:9" s="45" customFormat="1" ht="35.25" customHeight="1">
      <c r="A159" s="10" t="s">
        <v>27</v>
      </c>
      <c r="B159" s="4"/>
      <c r="C159" s="2" t="s">
        <v>150</v>
      </c>
      <c r="D159" s="5" t="s">
        <v>167</v>
      </c>
      <c r="E159" s="20" t="s">
        <v>171</v>
      </c>
      <c r="F159" s="5" t="s">
        <v>28</v>
      </c>
      <c r="G159" s="71">
        <v>50</v>
      </c>
      <c r="H159" s="71">
        <v>0</v>
      </c>
      <c r="I159" s="71">
        <v>0</v>
      </c>
    </row>
    <row r="160" spans="1:9" s="45" customFormat="1" ht="45">
      <c r="A160" s="14" t="s">
        <v>31</v>
      </c>
      <c r="B160" s="41"/>
      <c r="C160" s="1" t="s">
        <v>150</v>
      </c>
      <c r="D160" s="15" t="s">
        <v>167</v>
      </c>
      <c r="E160" s="18" t="s">
        <v>51</v>
      </c>
      <c r="F160" s="15"/>
      <c r="G160" s="70">
        <f>G161</f>
        <v>1595.48</v>
      </c>
      <c r="H160" s="70">
        <f>H161</f>
        <v>250</v>
      </c>
      <c r="I160" s="70">
        <f>I161</f>
        <v>250</v>
      </c>
    </row>
    <row r="161" spans="1:9" s="46" customFormat="1" ht="27.75" customHeight="1">
      <c r="A161" s="9" t="s">
        <v>90</v>
      </c>
      <c r="B161" s="12"/>
      <c r="C161" s="2" t="s">
        <v>150</v>
      </c>
      <c r="D161" s="5" t="s">
        <v>167</v>
      </c>
      <c r="E161" s="20" t="s">
        <v>108</v>
      </c>
      <c r="F161" s="5"/>
      <c r="G161" s="71">
        <f>G163+G166+G169</f>
        <v>1595.48</v>
      </c>
      <c r="H161" s="71">
        <f>H163+H166+H169</f>
        <v>250</v>
      </c>
      <c r="I161" s="71">
        <f>I163+I166+I169</f>
        <v>250</v>
      </c>
    </row>
    <row r="162" spans="1:9" s="46" customFormat="1" ht="27.75" customHeight="1">
      <c r="A162" s="9" t="s">
        <v>90</v>
      </c>
      <c r="B162" s="12"/>
      <c r="C162" s="2" t="s">
        <v>150</v>
      </c>
      <c r="D162" s="5" t="s">
        <v>167</v>
      </c>
      <c r="E162" s="20" t="s">
        <v>128</v>
      </c>
      <c r="F162" s="5"/>
      <c r="G162" s="71">
        <f>G163+G166+G169</f>
        <v>1595.48</v>
      </c>
      <c r="H162" s="71">
        <f>H163+H166+H169</f>
        <v>250</v>
      </c>
      <c r="I162" s="71">
        <f>I163+I166+I169</f>
        <v>250</v>
      </c>
    </row>
    <row r="163" spans="1:9" s="47" customFormat="1" ht="33.75" customHeight="1">
      <c r="A163" s="9" t="s">
        <v>110</v>
      </c>
      <c r="B163" s="12"/>
      <c r="C163" s="2" t="s">
        <v>150</v>
      </c>
      <c r="D163" s="5" t="s">
        <v>167</v>
      </c>
      <c r="E163" s="2" t="s">
        <v>63</v>
      </c>
      <c r="F163" s="2"/>
      <c r="G163" s="72">
        <f>G165</f>
        <v>1080.48</v>
      </c>
      <c r="H163" s="72">
        <f>H165</f>
        <v>0</v>
      </c>
      <c r="I163" s="72">
        <f>I165</f>
        <v>0</v>
      </c>
    </row>
    <row r="164" spans="1:9" s="47" customFormat="1" ht="33.75" customHeight="1">
      <c r="A164" s="7" t="s">
        <v>156</v>
      </c>
      <c r="B164" s="12"/>
      <c r="C164" s="2" t="s">
        <v>150</v>
      </c>
      <c r="D164" s="5" t="s">
        <v>167</v>
      </c>
      <c r="E164" s="2" t="s">
        <v>63</v>
      </c>
      <c r="F164" s="2" t="s">
        <v>163</v>
      </c>
      <c r="G164" s="72">
        <f>G165</f>
        <v>1080.48</v>
      </c>
      <c r="H164" s="72">
        <f>H165</f>
        <v>0</v>
      </c>
      <c r="I164" s="72">
        <f>I165</f>
        <v>0</v>
      </c>
    </row>
    <row r="165" spans="1:9" s="48" customFormat="1" ht="52.5" customHeight="1">
      <c r="A165" s="10" t="s">
        <v>27</v>
      </c>
      <c r="B165" s="5"/>
      <c r="C165" s="2" t="s">
        <v>150</v>
      </c>
      <c r="D165" s="5" t="s">
        <v>167</v>
      </c>
      <c r="E165" s="2" t="s">
        <v>63</v>
      </c>
      <c r="F165" s="2" t="s">
        <v>28</v>
      </c>
      <c r="G165" s="72">
        <v>1080.48</v>
      </c>
      <c r="H165" s="72">
        <v>0</v>
      </c>
      <c r="I165" s="72">
        <v>0</v>
      </c>
    </row>
    <row r="166" spans="1:9" s="48" customFormat="1" ht="20.25" customHeight="1">
      <c r="A166" s="9" t="s">
        <v>111</v>
      </c>
      <c r="B166" s="12"/>
      <c r="C166" s="2" t="s">
        <v>150</v>
      </c>
      <c r="D166" s="5" t="s">
        <v>167</v>
      </c>
      <c r="E166" s="2" t="s">
        <v>64</v>
      </c>
      <c r="F166" s="2"/>
      <c r="G166" s="72">
        <f>G168</f>
        <v>250</v>
      </c>
      <c r="H166" s="72">
        <f>H168</f>
        <v>250</v>
      </c>
      <c r="I166" s="72">
        <f>I168</f>
        <v>250</v>
      </c>
    </row>
    <row r="167" spans="1:9" s="48" customFormat="1" ht="35.25" customHeight="1">
      <c r="A167" s="7" t="s">
        <v>156</v>
      </c>
      <c r="B167" s="12"/>
      <c r="C167" s="2" t="s">
        <v>150</v>
      </c>
      <c r="D167" s="5" t="s">
        <v>167</v>
      </c>
      <c r="E167" s="2" t="s">
        <v>64</v>
      </c>
      <c r="F167" s="2" t="s">
        <v>163</v>
      </c>
      <c r="G167" s="72">
        <f>G168</f>
        <v>250</v>
      </c>
      <c r="H167" s="72">
        <f>H168</f>
        <v>250</v>
      </c>
      <c r="I167" s="72">
        <f>I168</f>
        <v>250</v>
      </c>
    </row>
    <row r="168" spans="1:9" s="48" customFormat="1" ht="30">
      <c r="A168" s="10" t="s">
        <v>27</v>
      </c>
      <c r="B168" s="5"/>
      <c r="C168" s="2" t="s">
        <v>150</v>
      </c>
      <c r="D168" s="5" t="s">
        <v>167</v>
      </c>
      <c r="E168" s="2" t="s">
        <v>64</v>
      </c>
      <c r="F168" s="2" t="s">
        <v>28</v>
      </c>
      <c r="G168" s="72">
        <v>250</v>
      </c>
      <c r="H168" s="72">
        <v>250</v>
      </c>
      <c r="I168" s="72">
        <v>250</v>
      </c>
    </row>
    <row r="169" spans="1:9" s="48" customFormat="1" ht="30">
      <c r="A169" s="9" t="s">
        <v>112</v>
      </c>
      <c r="B169" s="5"/>
      <c r="C169" s="2" t="s">
        <v>150</v>
      </c>
      <c r="D169" s="5" t="s">
        <v>167</v>
      </c>
      <c r="E169" s="2" t="s">
        <v>62</v>
      </c>
      <c r="F169" s="2"/>
      <c r="G169" s="72">
        <f>SUM(G171)</f>
        <v>265</v>
      </c>
      <c r="H169" s="72">
        <f>SUM(H171)</f>
        <v>0</v>
      </c>
      <c r="I169" s="72">
        <f>SUM(I171)</f>
        <v>0</v>
      </c>
    </row>
    <row r="170" spans="1:9" s="48" customFormat="1" ht="30">
      <c r="A170" s="7" t="s">
        <v>156</v>
      </c>
      <c r="B170" s="5"/>
      <c r="C170" s="2" t="s">
        <v>150</v>
      </c>
      <c r="D170" s="5" t="s">
        <v>167</v>
      </c>
      <c r="E170" s="2" t="s">
        <v>62</v>
      </c>
      <c r="F170" s="2" t="s">
        <v>163</v>
      </c>
      <c r="G170" s="72">
        <f>G171</f>
        <v>265</v>
      </c>
      <c r="H170" s="72">
        <f>H171</f>
        <v>0</v>
      </c>
      <c r="I170" s="72">
        <f>I171</f>
        <v>0</v>
      </c>
    </row>
    <row r="171" spans="1:9" s="48" customFormat="1" ht="30">
      <c r="A171" s="10" t="s">
        <v>27</v>
      </c>
      <c r="B171" s="5"/>
      <c r="C171" s="2" t="s">
        <v>150</v>
      </c>
      <c r="D171" s="5" t="s">
        <v>167</v>
      </c>
      <c r="E171" s="2" t="s">
        <v>62</v>
      </c>
      <c r="F171" s="2" t="s">
        <v>28</v>
      </c>
      <c r="G171" s="72">
        <v>265</v>
      </c>
      <c r="H171" s="72">
        <v>0</v>
      </c>
      <c r="I171" s="72">
        <v>0</v>
      </c>
    </row>
    <row r="172" spans="1:9" s="48" customFormat="1" ht="15">
      <c r="A172" s="16" t="s">
        <v>9</v>
      </c>
      <c r="B172" s="15"/>
      <c r="C172" s="15" t="s">
        <v>166</v>
      </c>
      <c r="D172" s="22"/>
      <c r="E172" s="18" t="s">
        <v>1</v>
      </c>
      <c r="F172" s="22" t="s">
        <v>1</v>
      </c>
      <c r="G172" s="70">
        <f>G179+G212+G252+G173</f>
        <v>26201.634019999998</v>
      </c>
      <c r="H172" s="70">
        <f>H179+H212+H252+H173</f>
        <v>30277.234</v>
      </c>
      <c r="I172" s="70">
        <f>I179+I212+I252+I173</f>
        <v>25795.7183</v>
      </c>
    </row>
    <row r="173" spans="1:9" s="48" customFormat="1" ht="53.25" customHeight="1">
      <c r="A173" s="14" t="s">
        <v>31</v>
      </c>
      <c r="B173" s="41"/>
      <c r="C173" s="15" t="s">
        <v>166</v>
      </c>
      <c r="D173" s="1" t="s">
        <v>147</v>
      </c>
      <c r="E173" s="1" t="s">
        <v>51</v>
      </c>
      <c r="F173" s="39"/>
      <c r="G173" s="73">
        <f aca="true" t="shared" si="16" ref="G173:I175">G174</f>
        <v>1100</v>
      </c>
      <c r="H173" s="73">
        <f t="shared" si="16"/>
        <v>1100</v>
      </c>
      <c r="I173" s="73">
        <f t="shared" si="16"/>
        <v>1100</v>
      </c>
    </row>
    <row r="174" spans="1:9" s="48" customFormat="1" ht="15">
      <c r="A174" s="9" t="s">
        <v>90</v>
      </c>
      <c r="B174" s="12"/>
      <c r="C174" s="5" t="s">
        <v>166</v>
      </c>
      <c r="D174" s="2" t="s">
        <v>147</v>
      </c>
      <c r="E174" s="2" t="s">
        <v>108</v>
      </c>
      <c r="F174" s="27"/>
      <c r="G174" s="72">
        <f t="shared" si="16"/>
        <v>1100</v>
      </c>
      <c r="H174" s="72">
        <f t="shared" si="16"/>
        <v>1100</v>
      </c>
      <c r="I174" s="72">
        <f t="shared" si="16"/>
        <v>1100</v>
      </c>
    </row>
    <row r="175" spans="1:9" s="48" customFormat="1" ht="15">
      <c r="A175" s="9" t="s">
        <v>90</v>
      </c>
      <c r="B175" s="12"/>
      <c r="C175" s="5" t="s">
        <v>166</v>
      </c>
      <c r="D175" s="2" t="s">
        <v>147</v>
      </c>
      <c r="E175" s="2" t="s">
        <v>128</v>
      </c>
      <c r="F175" s="27"/>
      <c r="G175" s="72">
        <f t="shared" si="16"/>
        <v>1100</v>
      </c>
      <c r="H175" s="72">
        <f t="shared" si="16"/>
        <v>1100</v>
      </c>
      <c r="I175" s="72">
        <f t="shared" si="16"/>
        <v>1100</v>
      </c>
    </row>
    <row r="176" spans="1:9" s="48" customFormat="1" ht="30">
      <c r="A176" s="9" t="s">
        <v>113</v>
      </c>
      <c r="B176" s="12"/>
      <c r="C176" s="5" t="s">
        <v>166</v>
      </c>
      <c r="D176" s="2" t="s">
        <v>147</v>
      </c>
      <c r="E176" s="2" t="s">
        <v>66</v>
      </c>
      <c r="F176" s="21"/>
      <c r="G176" s="71">
        <f>G178</f>
        <v>1100</v>
      </c>
      <c r="H176" s="71">
        <f>H178</f>
        <v>1100</v>
      </c>
      <c r="I176" s="71">
        <f>I178</f>
        <v>1100</v>
      </c>
    </row>
    <row r="177" spans="1:9" s="48" customFormat="1" ht="30">
      <c r="A177" s="7" t="s">
        <v>156</v>
      </c>
      <c r="B177" s="12"/>
      <c r="C177" s="5" t="s">
        <v>166</v>
      </c>
      <c r="D177" s="2" t="s">
        <v>147</v>
      </c>
      <c r="E177" s="2" t="s">
        <v>66</v>
      </c>
      <c r="F177" s="21">
        <v>200</v>
      </c>
      <c r="G177" s="71">
        <f>G178</f>
        <v>1100</v>
      </c>
      <c r="H177" s="71">
        <f>H178</f>
        <v>1100</v>
      </c>
      <c r="I177" s="71">
        <f>I178</f>
        <v>1100</v>
      </c>
    </row>
    <row r="178" spans="1:9" ht="36" customHeight="1">
      <c r="A178" s="10" t="s">
        <v>27</v>
      </c>
      <c r="B178" s="5"/>
      <c r="C178" s="5" t="s">
        <v>166</v>
      </c>
      <c r="D178" s="2" t="s">
        <v>147</v>
      </c>
      <c r="E178" s="2" t="s">
        <v>66</v>
      </c>
      <c r="F178" s="27">
        <v>240</v>
      </c>
      <c r="G178" s="72">
        <v>1100</v>
      </c>
      <c r="H178" s="72">
        <v>1100</v>
      </c>
      <c r="I178" s="72">
        <v>1100</v>
      </c>
    </row>
    <row r="179" spans="1:9" ht="26.25" customHeight="1">
      <c r="A179" s="16" t="s">
        <v>24</v>
      </c>
      <c r="B179" s="38"/>
      <c r="C179" s="15" t="s">
        <v>166</v>
      </c>
      <c r="D179" s="1" t="s">
        <v>148</v>
      </c>
      <c r="E179" s="2"/>
      <c r="F179" s="27"/>
      <c r="G179" s="73">
        <f>G180+G191</f>
        <v>2196.3243</v>
      </c>
      <c r="H179" s="73">
        <f>H180+H185+H191</f>
        <v>9084.402</v>
      </c>
      <c r="I179" s="73">
        <f>I180+I191</f>
        <v>1349.4493</v>
      </c>
    </row>
    <row r="180" spans="1:9" ht="45">
      <c r="A180" s="8" t="s">
        <v>257</v>
      </c>
      <c r="B180" s="38"/>
      <c r="C180" s="15" t="s">
        <v>166</v>
      </c>
      <c r="D180" s="1" t="s">
        <v>148</v>
      </c>
      <c r="E180" s="1" t="s">
        <v>232</v>
      </c>
      <c r="F180" s="1"/>
      <c r="G180" s="73">
        <f aca="true" t="shared" si="17" ref="G180:I181">G181</f>
        <v>475.6</v>
      </c>
      <c r="H180" s="73">
        <f t="shared" si="17"/>
        <v>5250</v>
      </c>
      <c r="I180" s="73">
        <f t="shared" si="17"/>
        <v>0</v>
      </c>
    </row>
    <row r="181" spans="1:9" ht="15">
      <c r="A181" s="36" t="s">
        <v>233</v>
      </c>
      <c r="B181" s="4"/>
      <c r="C181" s="5" t="s">
        <v>166</v>
      </c>
      <c r="D181" s="2" t="s">
        <v>148</v>
      </c>
      <c r="E181" s="6" t="s">
        <v>234</v>
      </c>
      <c r="F181" s="1"/>
      <c r="G181" s="72">
        <f t="shared" si="17"/>
        <v>475.6</v>
      </c>
      <c r="H181" s="72">
        <f t="shared" si="17"/>
        <v>5250</v>
      </c>
      <c r="I181" s="72">
        <f t="shared" si="17"/>
        <v>0</v>
      </c>
    </row>
    <row r="182" spans="1:9" ht="75.75">
      <c r="A182" s="36" t="s">
        <v>114</v>
      </c>
      <c r="B182" s="4"/>
      <c r="C182" s="5" t="s">
        <v>166</v>
      </c>
      <c r="D182" s="2" t="s">
        <v>148</v>
      </c>
      <c r="E182" s="6" t="s">
        <v>235</v>
      </c>
      <c r="F182" s="1"/>
      <c r="G182" s="72">
        <f>G183+G186+G189</f>
        <v>475.6</v>
      </c>
      <c r="H182" s="72">
        <f>H183</f>
        <v>5250</v>
      </c>
      <c r="I182" s="72">
        <f>I183+I186+I189</f>
        <v>0</v>
      </c>
    </row>
    <row r="183" spans="1:9" ht="38.25" customHeight="1">
      <c r="A183" s="36" t="s">
        <v>175</v>
      </c>
      <c r="B183" s="4"/>
      <c r="C183" s="5" t="s">
        <v>166</v>
      </c>
      <c r="D183" s="2" t="s">
        <v>148</v>
      </c>
      <c r="E183" s="2" t="s">
        <v>235</v>
      </c>
      <c r="F183" s="2" t="s">
        <v>176</v>
      </c>
      <c r="G183" s="72">
        <f>G184</f>
        <v>475.6</v>
      </c>
      <c r="H183" s="72">
        <f>H184</f>
        <v>5250</v>
      </c>
      <c r="I183" s="72">
        <f>I184</f>
        <v>0</v>
      </c>
    </row>
    <row r="184" spans="1:9" ht="38.25" customHeight="1">
      <c r="A184" s="7" t="s">
        <v>38</v>
      </c>
      <c r="B184" s="4"/>
      <c r="C184" s="5" t="s">
        <v>166</v>
      </c>
      <c r="D184" s="2" t="s">
        <v>148</v>
      </c>
      <c r="E184" s="2" t="s">
        <v>235</v>
      </c>
      <c r="F184" s="2" t="s">
        <v>39</v>
      </c>
      <c r="G184" s="72">
        <v>475.6</v>
      </c>
      <c r="H184" s="72">
        <v>5250</v>
      </c>
      <c r="I184" s="72">
        <v>0</v>
      </c>
    </row>
    <row r="185" spans="1:9" ht="78" customHeight="1">
      <c r="A185" s="16" t="s">
        <v>75</v>
      </c>
      <c r="B185" s="38"/>
      <c r="C185" s="15" t="s">
        <v>166</v>
      </c>
      <c r="D185" s="1" t="s">
        <v>148</v>
      </c>
      <c r="E185" s="1" t="s">
        <v>76</v>
      </c>
      <c r="F185" s="1"/>
      <c r="G185" s="73">
        <f>G186</f>
        <v>0</v>
      </c>
      <c r="H185" s="73">
        <f>H186</f>
        <v>2650</v>
      </c>
      <c r="I185" s="73">
        <f>I186</f>
        <v>0</v>
      </c>
    </row>
    <row r="186" spans="1:9" ht="66.75" customHeight="1">
      <c r="A186" s="10" t="s">
        <v>236</v>
      </c>
      <c r="B186" s="4"/>
      <c r="C186" s="5" t="s">
        <v>166</v>
      </c>
      <c r="D186" s="2" t="s">
        <v>148</v>
      </c>
      <c r="E186" s="2" t="s">
        <v>237</v>
      </c>
      <c r="F186" s="2"/>
      <c r="G186" s="72">
        <f aca="true" t="shared" si="18" ref="G186:I188">G187</f>
        <v>0</v>
      </c>
      <c r="H186" s="72">
        <f t="shared" si="18"/>
        <v>2650</v>
      </c>
      <c r="I186" s="72">
        <f t="shared" si="18"/>
        <v>0</v>
      </c>
    </row>
    <row r="187" spans="1:9" ht="38.25" customHeight="1">
      <c r="A187" s="9" t="s">
        <v>238</v>
      </c>
      <c r="B187" s="4"/>
      <c r="C187" s="5" t="s">
        <v>166</v>
      </c>
      <c r="D187" s="2" t="s">
        <v>148</v>
      </c>
      <c r="E187" s="2" t="s">
        <v>239</v>
      </c>
      <c r="F187" s="2"/>
      <c r="G187" s="72">
        <f t="shared" si="18"/>
        <v>0</v>
      </c>
      <c r="H187" s="72">
        <f t="shared" si="18"/>
        <v>2650</v>
      </c>
      <c r="I187" s="72">
        <f t="shared" si="18"/>
        <v>0</v>
      </c>
    </row>
    <row r="188" spans="1:9" ht="38.25" customHeight="1">
      <c r="A188" s="10" t="s">
        <v>240</v>
      </c>
      <c r="B188" s="4"/>
      <c r="C188" s="5" t="s">
        <v>166</v>
      </c>
      <c r="D188" s="2" t="s">
        <v>148</v>
      </c>
      <c r="E188" s="2" t="s">
        <v>241</v>
      </c>
      <c r="F188" s="2"/>
      <c r="G188" s="72">
        <f>G189</f>
        <v>0</v>
      </c>
      <c r="H188" s="72">
        <f t="shared" si="18"/>
        <v>2650</v>
      </c>
      <c r="I188" s="72">
        <f t="shared" si="18"/>
        <v>0</v>
      </c>
    </row>
    <row r="189" spans="1:9" ht="29.25" customHeight="1">
      <c r="A189" s="50" t="s">
        <v>156</v>
      </c>
      <c r="B189" s="4"/>
      <c r="C189" s="5" t="s">
        <v>166</v>
      </c>
      <c r="D189" s="2" t="s">
        <v>148</v>
      </c>
      <c r="E189" s="2" t="s">
        <v>241</v>
      </c>
      <c r="F189" s="2" t="s">
        <v>163</v>
      </c>
      <c r="G189" s="72">
        <f>G190</f>
        <v>0</v>
      </c>
      <c r="H189" s="72">
        <f>H190</f>
        <v>2650</v>
      </c>
      <c r="I189" s="72">
        <f>I190</f>
        <v>0</v>
      </c>
    </row>
    <row r="190" spans="1:9" ht="33.75" customHeight="1">
      <c r="A190" s="9" t="s">
        <v>27</v>
      </c>
      <c r="B190" s="4"/>
      <c r="C190" s="5" t="s">
        <v>166</v>
      </c>
      <c r="D190" s="2" t="s">
        <v>148</v>
      </c>
      <c r="E190" s="2" t="s">
        <v>241</v>
      </c>
      <c r="F190" s="2" t="s">
        <v>28</v>
      </c>
      <c r="G190" s="72">
        <v>0</v>
      </c>
      <c r="H190" s="72">
        <v>2650</v>
      </c>
      <c r="I190" s="72">
        <v>0</v>
      </c>
    </row>
    <row r="191" spans="1:9" s="51" customFormat="1" ht="57" customHeight="1">
      <c r="A191" s="8" t="s">
        <v>31</v>
      </c>
      <c r="B191" s="38"/>
      <c r="C191" s="15" t="s">
        <v>166</v>
      </c>
      <c r="D191" s="1" t="s">
        <v>148</v>
      </c>
      <c r="E191" s="1" t="s">
        <v>51</v>
      </c>
      <c r="F191" s="2"/>
      <c r="G191" s="73">
        <f aca="true" t="shared" si="19" ref="G191:I192">G192</f>
        <v>1720.7243</v>
      </c>
      <c r="H191" s="73">
        <f t="shared" si="19"/>
        <v>1184.402</v>
      </c>
      <c r="I191" s="73">
        <f t="shared" si="19"/>
        <v>1349.4493</v>
      </c>
    </row>
    <row r="192" spans="1:9" s="51" customFormat="1" ht="33" customHeight="1">
      <c r="A192" s="9" t="s">
        <v>90</v>
      </c>
      <c r="B192" s="4"/>
      <c r="C192" s="5" t="s">
        <v>166</v>
      </c>
      <c r="D192" s="2" t="s">
        <v>148</v>
      </c>
      <c r="E192" s="2" t="s">
        <v>108</v>
      </c>
      <c r="F192" s="2"/>
      <c r="G192" s="72">
        <f t="shared" si="19"/>
        <v>1720.7243</v>
      </c>
      <c r="H192" s="72">
        <f t="shared" si="19"/>
        <v>1184.402</v>
      </c>
      <c r="I192" s="72">
        <f t="shared" si="19"/>
        <v>1349.4493</v>
      </c>
    </row>
    <row r="193" spans="1:9" s="51" customFormat="1" ht="33" customHeight="1">
      <c r="A193" s="9" t="s">
        <v>90</v>
      </c>
      <c r="B193" s="4"/>
      <c r="C193" s="5" t="s">
        <v>166</v>
      </c>
      <c r="D193" s="2" t="s">
        <v>148</v>
      </c>
      <c r="E193" s="2" t="s">
        <v>128</v>
      </c>
      <c r="F193" s="2"/>
      <c r="G193" s="72">
        <f>G194+G209+G206</f>
        <v>1720.7243</v>
      </c>
      <c r="H193" s="72">
        <f>H194+H209+H206</f>
        <v>1184.402</v>
      </c>
      <c r="I193" s="72">
        <f>I194+I209+I206</f>
        <v>1349.4493</v>
      </c>
    </row>
    <row r="194" spans="1:9" ht="48" customHeight="1">
      <c r="A194" s="36" t="s">
        <v>68</v>
      </c>
      <c r="B194" s="4"/>
      <c r="C194" s="5" t="s">
        <v>166</v>
      </c>
      <c r="D194" s="2" t="s">
        <v>148</v>
      </c>
      <c r="E194" s="2" t="s">
        <v>67</v>
      </c>
      <c r="F194" s="2"/>
      <c r="G194" s="72">
        <f>G202+G204</f>
        <v>161.785</v>
      </c>
      <c r="H194" s="72">
        <f>H202+H204</f>
        <v>175.463</v>
      </c>
      <c r="I194" s="72">
        <f>I202+I204</f>
        <v>190.51</v>
      </c>
    </row>
    <row r="195" spans="1:9" ht="64.5" customHeight="1" hidden="1">
      <c r="A195" s="10" t="s">
        <v>27</v>
      </c>
      <c r="B195" s="4"/>
      <c r="C195" s="5" t="s">
        <v>166</v>
      </c>
      <c r="D195" s="2" t="s">
        <v>148</v>
      </c>
      <c r="E195" s="2" t="s">
        <v>67</v>
      </c>
      <c r="F195" s="2" t="s">
        <v>28</v>
      </c>
      <c r="G195" s="72">
        <v>2</v>
      </c>
      <c r="H195" s="72">
        <v>3</v>
      </c>
      <c r="I195" s="72">
        <v>4</v>
      </c>
    </row>
    <row r="196" spans="1:9" ht="15" customHeight="1" hidden="1">
      <c r="A196" s="14" t="s">
        <v>31</v>
      </c>
      <c r="B196" s="4"/>
      <c r="C196" s="5" t="s">
        <v>166</v>
      </c>
      <c r="D196" s="2" t="s">
        <v>148</v>
      </c>
      <c r="E196" s="2" t="s">
        <v>67</v>
      </c>
      <c r="F196" s="1"/>
      <c r="G196" s="73" t="e">
        <f>G197+#REF!+#REF!</f>
        <v>#REF!</v>
      </c>
      <c r="H196" s="73" t="e">
        <f>H197+#REF!+#REF!</f>
        <v>#REF!</v>
      </c>
      <c r="I196" s="73" t="e">
        <f>I197+#REF!+#REF!</f>
        <v>#REF!</v>
      </c>
    </row>
    <row r="197" spans="1:9" ht="75.75" customHeight="1" hidden="1">
      <c r="A197" s="10" t="s">
        <v>27</v>
      </c>
      <c r="B197" s="4"/>
      <c r="C197" s="5" t="s">
        <v>166</v>
      </c>
      <c r="D197" s="2" t="s">
        <v>148</v>
      </c>
      <c r="E197" s="2" t="s">
        <v>67</v>
      </c>
      <c r="F197" s="2" t="s">
        <v>28</v>
      </c>
      <c r="G197" s="72">
        <v>1600</v>
      </c>
      <c r="H197" s="72">
        <v>1600</v>
      </c>
      <c r="I197" s="72">
        <v>1600</v>
      </c>
    </row>
    <row r="198" spans="1:9" ht="158.25" customHeight="1" hidden="1">
      <c r="A198" s="10" t="s">
        <v>38</v>
      </c>
      <c r="B198" s="4"/>
      <c r="C198" s="5" t="s">
        <v>166</v>
      </c>
      <c r="D198" s="2" t="s">
        <v>148</v>
      </c>
      <c r="E198" s="2" t="s">
        <v>67</v>
      </c>
      <c r="F198" s="2" t="s">
        <v>39</v>
      </c>
      <c r="G198" s="72">
        <v>1500</v>
      </c>
      <c r="H198" s="72">
        <v>1500</v>
      </c>
      <c r="I198" s="72">
        <v>1500</v>
      </c>
    </row>
    <row r="199" spans="1:9" ht="93.75" customHeight="1" hidden="1">
      <c r="A199" s="37" t="s">
        <v>25</v>
      </c>
      <c r="B199" s="4"/>
      <c r="C199" s="5" t="s">
        <v>166</v>
      </c>
      <c r="D199" s="2" t="s">
        <v>148</v>
      </c>
      <c r="E199" s="2" t="s">
        <v>67</v>
      </c>
      <c r="F199" s="15"/>
      <c r="G199" s="70" t="e">
        <f>G200+G218+G229+G241</f>
        <v>#REF!</v>
      </c>
      <c r="H199" s="70" t="e">
        <f>H200+H218+H229+H241</f>
        <v>#REF!</v>
      </c>
      <c r="I199" s="70" t="e">
        <f>I200+I218+I229+I241</f>
        <v>#REF!</v>
      </c>
    </row>
    <row r="200" spans="1:9" ht="30" customHeight="1" hidden="1">
      <c r="A200" s="52" t="s">
        <v>69</v>
      </c>
      <c r="B200" s="4"/>
      <c r="C200" s="5" t="s">
        <v>166</v>
      </c>
      <c r="D200" s="2" t="s">
        <v>148</v>
      </c>
      <c r="E200" s="2" t="s">
        <v>67</v>
      </c>
      <c r="F200" s="15"/>
      <c r="G200" s="70" t="e">
        <f>G215+#REF!</f>
        <v>#REF!</v>
      </c>
      <c r="H200" s="70" t="e">
        <f>H215+#REF!</f>
        <v>#REF!</v>
      </c>
      <c r="I200" s="70" t="e">
        <f>I215+#REF!</f>
        <v>#REF!</v>
      </c>
    </row>
    <row r="201" spans="1:9" ht="166.5" customHeight="1" hidden="1">
      <c r="A201" s="36" t="s">
        <v>116</v>
      </c>
      <c r="B201" s="4"/>
      <c r="C201" s="5" t="s">
        <v>166</v>
      </c>
      <c r="D201" s="2" t="s">
        <v>148</v>
      </c>
      <c r="E201" s="2" t="s">
        <v>67</v>
      </c>
      <c r="F201" s="5"/>
      <c r="G201" s="71" t="e">
        <f>G200</f>
        <v>#REF!</v>
      </c>
      <c r="H201" s="71" t="e">
        <f>H200</f>
        <v>#REF!</v>
      </c>
      <c r="I201" s="71" t="e">
        <f>I200</f>
        <v>#REF!</v>
      </c>
    </row>
    <row r="202" spans="1:9" ht="40.5" customHeight="1">
      <c r="A202" s="7" t="s">
        <v>156</v>
      </c>
      <c r="B202" s="4"/>
      <c r="C202" s="5" t="s">
        <v>166</v>
      </c>
      <c r="D202" s="2" t="s">
        <v>148</v>
      </c>
      <c r="E202" s="2" t="s">
        <v>67</v>
      </c>
      <c r="F202" s="5" t="s">
        <v>163</v>
      </c>
      <c r="G202" s="71">
        <f>G203</f>
        <v>136.785</v>
      </c>
      <c r="H202" s="71">
        <f>H203</f>
        <v>150.463</v>
      </c>
      <c r="I202" s="71">
        <f>I203</f>
        <v>165.51</v>
      </c>
    </row>
    <row r="203" spans="1:9" ht="43.5" customHeight="1">
      <c r="A203" s="10" t="s">
        <v>27</v>
      </c>
      <c r="B203" s="4"/>
      <c r="C203" s="5" t="s">
        <v>166</v>
      </c>
      <c r="D203" s="2" t="s">
        <v>148</v>
      </c>
      <c r="E203" s="2" t="s">
        <v>67</v>
      </c>
      <c r="F203" s="5" t="s">
        <v>28</v>
      </c>
      <c r="G203" s="71">
        <v>136.785</v>
      </c>
      <c r="H203" s="71">
        <v>150.463</v>
      </c>
      <c r="I203" s="71">
        <v>165.51</v>
      </c>
    </row>
    <row r="204" spans="1:9" ht="27.75" customHeight="1">
      <c r="A204" s="7" t="s">
        <v>158</v>
      </c>
      <c r="B204" s="4"/>
      <c r="C204" s="5" t="s">
        <v>166</v>
      </c>
      <c r="D204" s="2" t="s">
        <v>148</v>
      </c>
      <c r="E204" s="2" t="s">
        <v>67</v>
      </c>
      <c r="F204" s="5" t="s">
        <v>165</v>
      </c>
      <c r="G204" s="71">
        <f>G205</f>
        <v>25</v>
      </c>
      <c r="H204" s="71">
        <f>H205</f>
        <v>25</v>
      </c>
      <c r="I204" s="71">
        <f>I205</f>
        <v>25</v>
      </c>
    </row>
    <row r="205" spans="1:9" ht="25.5" customHeight="1">
      <c r="A205" s="75" t="s">
        <v>197</v>
      </c>
      <c r="B205" s="4"/>
      <c r="C205" s="5" t="s">
        <v>166</v>
      </c>
      <c r="D205" s="2" t="s">
        <v>148</v>
      </c>
      <c r="E205" s="2" t="s">
        <v>67</v>
      </c>
      <c r="F205" s="5" t="s">
        <v>196</v>
      </c>
      <c r="G205" s="71">
        <v>25</v>
      </c>
      <c r="H205" s="71">
        <v>25</v>
      </c>
      <c r="I205" s="71">
        <v>25</v>
      </c>
    </row>
    <row r="206" spans="1:9" ht="71.25" customHeight="1">
      <c r="A206" s="35" t="s">
        <v>114</v>
      </c>
      <c r="B206" s="4"/>
      <c r="C206" s="5" t="s">
        <v>166</v>
      </c>
      <c r="D206" s="2" t="s">
        <v>148</v>
      </c>
      <c r="E206" s="2" t="s">
        <v>185</v>
      </c>
      <c r="F206" s="5"/>
      <c r="G206" s="71">
        <f aca="true" t="shared" si="20" ref="G206:I207">G207</f>
        <v>400</v>
      </c>
      <c r="H206" s="71">
        <f t="shared" si="20"/>
        <v>0</v>
      </c>
      <c r="I206" s="71">
        <f t="shared" si="20"/>
        <v>0</v>
      </c>
    </row>
    <row r="207" spans="1:9" ht="35.25" customHeight="1">
      <c r="A207" s="7" t="s">
        <v>156</v>
      </c>
      <c r="B207" s="4"/>
      <c r="C207" s="5" t="s">
        <v>166</v>
      </c>
      <c r="D207" s="2" t="s">
        <v>148</v>
      </c>
      <c r="E207" s="2" t="s">
        <v>185</v>
      </c>
      <c r="F207" s="5" t="s">
        <v>163</v>
      </c>
      <c r="G207" s="71">
        <f t="shared" si="20"/>
        <v>400</v>
      </c>
      <c r="H207" s="71">
        <f t="shared" si="20"/>
        <v>0</v>
      </c>
      <c r="I207" s="71">
        <f t="shared" si="20"/>
        <v>0</v>
      </c>
    </row>
    <row r="208" spans="1:9" ht="28.5" customHeight="1">
      <c r="A208" s="10" t="s">
        <v>27</v>
      </c>
      <c r="B208" s="4"/>
      <c r="C208" s="5" t="s">
        <v>166</v>
      </c>
      <c r="D208" s="2" t="s">
        <v>148</v>
      </c>
      <c r="E208" s="2" t="s">
        <v>185</v>
      </c>
      <c r="F208" s="5" t="s">
        <v>28</v>
      </c>
      <c r="G208" s="71">
        <v>400</v>
      </c>
      <c r="H208" s="71">
        <v>0</v>
      </c>
      <c r="I208" s="71">
        <v>0</v>
      </c>
    </row>
    <row r="209" spans="1:9" ht="28.5" customHeight="1">
      <c r="A209" s="9" t="s">
        <v>178</v>
      </c>
      <c r="B209" s="4"/>
      <c r="C209" s="5" t="s">
        <v>166</v>
      </c>
      <c r="D209" s="2" t="s">
        <v>148</v>
      </c>
      <c r="E209" s="2" t="s">
        <v>177</v>
      </c>
      <c r="F209" s="5"/>
      <c r="G209" s="71">
        <f aca="true" t="shared" si="21" ref="G209:I210">G210</f>
        <v>1158.9393</v>
      </c>
      <c r="H209" s="71">
        <f t="shared" si="21"/>
        <v>1008.939</v>
      </c>
      <c r="I209" s="71">
        <f t="shared" si="21"/>
        <v>1158.9393</v>
      </c>
    </row>
    <row r="210" spans="1:9" ht="36.75" customHeight="1">
      <c r="A210" s="7" t="s">
        <v>156</v>
      </c>
      <c r="B210" s="4"/>
      <c r="C210" s="5" t="s">
        <v>166</v>
      </c>
      <c r="D210" s="2" t="s">
        <v>148</v>
      </c>
      <c r="E210" s="2" t="s">
        <v>177</v>
      </c>
      <c r="F210" s="5" t="s">
        <v>163</v>
      </c>
      <c r="G210" s="71">
        <f t="shared" si="21"/>
        <v>1158.9393</v>
      </c>
      <c r="H210" s="71">
        <f t="shared" si="21"/>
        <v>1008.939</v>
      </c>
      <c r="I210" s="71">
        <f t="shared" si="21"/>
        <v>1158.9393</v>
      </c>
    </row>
    <row r="211" spans="1:9" ht="28.5" customHeight="1">
      <c r="A211" s="10" t="s">
        <v>27</v>
      </c>
      <c r="B211" s="4"/>
      <c r="C211" s="5" t="s">
        <v>166</v>
      </c>
      <c r="D211" s="2" t="s">
        <v>148</v>
      </c>
      <c r="E211" s="2" t="s">
        <v>177</v>
      </c>
      <c r="F211" s="5" t="s">
        <v>28</v>
      </c>
      <c r="G211" s="71">
        <v>1158.9393</v>
      </c>
      <c r="H211" s="71">
        <v>1008.939</v>
      </c>
      <c r="I211" s="71">
        <v>1158.9393</v>
      </c>
    </row>
    <row r="212" spans="1:9" s="32" customFormat="1" ht="28.5" customHeight="1">
      <c r="A212" s="16" t="s">
        <v>25</v>
      </c>
      <c r="B212" s="38"/>
      <c r="C212" s="15" t="s">
        <v>166</v>
      </c>
      <c r="D212" s="1" t="s">
        <v>149</v>
      </c>
      <c r="E212" s="1"/>
      <c r="F212" s="15"/>
      <c r="G212" s="70">
        <f>G214+G218+G229+G241+G236</f>
        <v>10019.369</v>
      </c>
      <c r="H212" s="70">
        <f>H214+H218+H229+H241+H236</f>
        <v>8127.758</v>
      </c>
      <c r="I212" s="70">
        <f>I214+I218+I229+I241+I236</f>
        <v>8581.833</v>
      </c>
    </row>
    <row r="213" spans="1:9" s="32" customFormat="1" ht="45">
      <c r="A213" s="53" t="s">
        <v>190</v>
      </c>
      <c r="B213" s="38"/>
      <c r="C213" s="15" t="s">
        <v>166</v>
      </c>
      <c r="D213" s="1" t="s">
        <v>149</v>
      </c>
      <c r="E213" s="1" t="s">
        <v>189</v>
      </c>
      <c r="F213" s="15"/>
      <c r="G213" s="70">
        <f aca="true" t="shared" si="22" ref="G213:I214">G214</f>
        <v>1500</v>
      </c>
      <c r="H213" s="70">
        <f t="shared" si="22"/>
        <v>0</v>
      </c>
      <c r="I213" s="70">
        <f t="shared" si="22"/>
        <v>0</v>
      </c>
    </row>
    <row r="214" spans="1:9" s="32" customFormat="1" ht="72" customHeight="1">
      <c r="A214" s="52" t="s">
        <v>116</v>
      </c>
      <c r="B214" s="54"/>
      <c r="C214" s="15" t="s">
        <v>166</v>
      </c>
      <c r="D214" s="1" t="s">
        <v>149</v>
      </c>
      <c r="E214" s="15" t="s">
        <v>115</v>
      </c>
      <c r="F214" s="15"/>
      <c r="G214" s="70">
        <f t="shared" si="22"/>
        <v>1500</v>
      </c>
      <c r="H214" s="70">
        <f t="shared" si="22"/>
        <v>0</v>
      </c>
      <c r="I214" s="70">
        <f t="shared" si="22"/>
        <v>0</v>
      </c>
    </row>
    <row r="215" spans="1:9" ht="45">
      <c r="A215" s="36" t="s">
        <v>117</v>
      </c>
      <c r="B215" s="55"/>
      <c r="C215" s="5" t="s">
        <v>166</v>
      </c>
      <c r="D215" s="2" t="s">
        <v>149</v>
      </c>
      <c r="E215" s="5" t="s">
        <v>70</v>
      </c>
      <c r="F215" s="5"/>
      <c r="G215" s="71">
        <f>G217</f>
        <v>1500</v>
      </c>
      <c r="H215" s="71">
        <f>H217</f>
        <v>0</v>
      </c>
      <c r="I215" s="71">
        <f>I217</f>
        <v>0</v>
      </c>
    </row>
    <row r="216" spans="1:9" ht="30">
      <c r="A216" s="7" t="s">
        <v>156</v>
      </c>
      <c r="B216" s="55"/>
      <c r="C216" s="5" t="s">
        <v>166</v>
      </c>
      <c r="D216" s="2" t="s">
        <v>149</v>
      </c>
      <c r="E216" s="5" t="s">
        <v>70</v>
      </c>
      <c r="F216" s="5" t="s">
        <v>163</v>
      </c>
      <c r="G216" s="71">
        <f>G217</f>
        <v>1500</v>
      </c>
      <c r="H216" s="71">
        <f>H217</f>
        <v>0</v>
      </c>
      <c r="I216" s="71">
        <f>I217</f>
        <v>0</v>
      </c>
    </row>
    <row r="217" spans="1:9" ht="63" customHeight="1">
      <c r="A217" s="10" t="s">
        <v>27</v>
      </c>
      <c r="B217" s="55"/>
      <c r="C217" s="5" t="s">
        <v>166</v>
      </c>
      <c r="D217" s="2" t="s">
        <v>149</v>
      </c>
      <c r="E217" s="5" t="s">
        <v>70</v>
      </c>
      <c r="F217" s="5" t="s">
        <v>28</v>
      </c>
      <c r="G217" s="71">
        <v>1500</v>
      </c>
      <c r="H217" s="71">
        <v>0</v>
      </c>
      <c r="I217" s="71">
        <v>0</v>
      </c>
    </row>
    <row r="218" spans="1:9" ht="75.75">
      <c r="A218" s="8" t="s">
        <v>75</v>
      </c>
      <c r="B218" s="54"/>
      <c r="C218" s="15" t="s">
        <v>166</v>
      </c>
      <c r="D218" s="1" t="s">
        <v>149</v>
      </c>
      <c r="E218" s="15" t="s">
        <v>76</v>
      </c>
      <c r="F218" s="15"/>
      <c r="G218" s="70">
        <f>G224+G219</f>
        <v>0</v>
      </c>
      <c r="H218" s="70">
        <f>H224+H219</f>
        <v>150</v>
      </c>
      <c r="I218" s="70">
        <f>I224+I219</f>
        <v>0</v>
      </c>
    </row>
    <row r="219" spans="1:9" ht="60.75">
      <c r="A219" s="9" t="s">
        <v>236</v>
      </c>
      <c r="B219" s="55"/>
      <c r="C219" s="5" t="s">
        <v>166</v>
      </c>
      <c r="D219" s="2" t="s">
        <v>148</v>
      </c>
      <c r="E219" s="5" t="s">
        <v>237</v>
      </c>
      <c r="F219" s="15"/>
      <c r="G219" s="71">
        <f aca="true" t="shared" si="23" ref="G219:I220">G220</f>
        <v>0</v>
      </c>
      <c r="H219" s="71">
        <f t="shared" si="23"/>
        <v>100</v>
      </c>
      <c r="I219" s="71">
        <f t="shared" si="23"/>
        <v>0</v>
      </c>
    </row>
    <row r="220" spans="1:9" ht="30">
      <c r="A220" s="9" t="s">
        <v>238</v>
      </c>
      <c r="B220" s="55"/>
      <c r="C220" s="5" t="s">
        <v>166</v>
      </c>
      <c r="D220" s="2" t="s">
        <v>148</v>
      </c>
      <c r="E220" s="5" t="s">
        <v>239</v>
      </c>
      <c r="F220" s="15"/>
      <c r="G220" s="71">
        <f t="shared" si="23"/>
        <v>0</v>
      </c>
      <c r="H220" s="71">
        <f t="shared" si="23"/>
        <v>100</v>
      </c>
      <c r="I220" s="71">
        <f t="shared" si="23"/>
        <v>0</v>
      </c>
    </row>
    <row r="221" spans="1:9" ht="30">
      <c r="A221" s="9" t="s">
        <v>240</v>
      </c>
      <c r="B221" s="55"/>
      <c r="C221" s="5" t="s">
        <v>166</v>
      </c>
      <c r="D221" s="2" t="s">
        <v>148</v>
      </c>
      <c r="E221" s="5" t="s">
        <v>241</v>
      </c>
      <c r="F221" s="5"/>
      <c r="G221" s="71">
        <f aca="true" t="shared" si="24" ref="G221:I222">G222</f>
        <v>0</v>
      </c>
      <c r="H221" s="71">
        <f t="shared" si="24"/>
        <v>100</v>
      </c>
      <c r="I221" s="71">
        <f t="shared" si="24"/>
        <v>0</v>
      </c>
    </row>
    <row r="222" spans="1:9" ht="30">
      <c r="A222" s="9" t="s">
        <v>156</v>
      </c>
      <c r="B222" s="55"/>
      <c r="C222" s="5" t="s">
        <v>166</v>
      </c>
      <c r="D222" s="2" t="s">
        <v>148</v>
      </c>
      <c r="E222" s="5" t="s">
        <v>241</v>
      </c>
      <c r="F222" s="5" t="s">
        <v>163</v>
      </c>
      <c r="G222" s="71">
        <f t="shared" si="24"/>
        <v>0</v>
      </c>
      <c r="H222" s="71">
        <f t="shared" si="24"/>
        <v>100</v>
      </c>
      <c r="I222" s="71">
        <f t="shared" si="24"/>
        <v>0</v>
      </c>
    </row>
    <row r="223" spans="1:9" ht="30">
      <c r="A223" s="9" t="s">
        <v>27</v>
      </c>
      <c r="B223" s="54"/>
      <c r="C223" s="5" t="s">
        <v>166</v>
      </c>
      <c r="D223" s="2" t="s">
        <v>148</v>
      </c>
      <c r="E223" s="5" t="s">
        <v>241</v>
      </c>
      <c r="F223" s="5" t="s">
        <v>28</v>
      </c>
      <c r="G223" s="71">
        <v>0</v>
      </c>
      <c r="H223" s="71">
        <v>100</v>
      </c>
      <c r="I223" s="71">
        <v>0</v>
      </c>
    </row>
    <row r="224" spans="1:9" ht="30">
      <c r="A224" s="36" t="s">
        <v>216</v>
      </c>
      <c r="B224" s="55"/>
      <c r="C224" s="5" t="s">
        <v>166</v>
      </c>
      <c r="D224" s="2" t="s">
        <v>149</v>
      </c>
      <c r="E224" s="5" t="s">
        <v>217</v>
      </c>
      <c r="F224" s="5"/>
      <c r="G224" s="71">
        <f>G225</f>
        <v>0</v>
      </c>
      <c r="H224" s="71">
        <f>H225</f>
        <v>50</v>
      </c>
      <c r="I224" s="71">
        <f>I225</f>
        <v>0</v>
      </c>
    </row>
    <row r="225" spans="1:9" ht="30">
      <c r="A225" s="36" t="s">
        <v>218</v>
      </c>
      <c r="B225" s="55"/>
      <c r="C225" s="5" t="s">
        <v>166</v>
      </c>
      <c r="D225" s="2" t="s">
        <v>149</v>
      </c>
      <c r="E225" s="5" t="s">
        <v>219</v>
      </c>
      <c r="F225" s="5"/>
      <c r="G225" s="71">
        <f>G227</f>
        <v>0</v>
      </c>
      <c r="H225" s="71">
        <f>H227</f>
        <v>50</v>
      </c>
      <c r="I225" s="71">
        <f>I227</f>
        <v>0</v>
      </c>
    </row>
    <row r="226" spans="1:9" ht="30">
      <c r="A226" s="9" t="s">
        <v>220</v>
      </c>
      <c r="B226" s="55"/>
      <c r="C226" s="5" t="s">
        <v>166</v>
      </c>
      <c r="D226" s="2" t="s">
        <v>149</v>
      </c>
      <c r="E226" s="5" t="s">
        <v>221</v>
      </c>
      <c r="F226" s="5"/>
      <c r="G226" s="71">
        <f aca="true" t="shared" si="25" ref="G226:I227">G227</f>
        <v>0</v>
      </c>
      <c r="H226" s="71">
        <f t="shared" si="25"/>
        <v>50</v>
      </c>
      <c r="I226" s="71">
        <f t="shared" si="25"/>
        <v>0</v>
      </c>
    </row>
    <row r="227" spans="1:9" ht="30">
      <c r="A227" s="7" t="s">
        <v>156</v>
      </c>
      <c r="B227" s="55"/>
      <c r="C227" s="5" t="s">
        <v>166</v>
      </c>
      <c r="D227" s="2" t="s">
        <v>149</v>
      </c>
      <c r="E227" s="5" t="s">
        <v>221</v>
      </c>
      <c r="F227" s="5" t="s">
        <v>163</v>
      </c>
      <c r="G227" s="71">
        <f t="shared" si="25"/>
        <v>0</v>
      </c>
      <c r="H227" s="71">
        <f t="shared" si="25"/>
        <v>50</v>
      </c>
      <c r="I227" s="71">
        <f t="shared" si="25"/>
        <v>0</v>
      </c>
    </row>
    <row r="228" spans="1:9" ht="30">
      <c r="A228" s="10" t="s">
        <v>27</v>
      </c>
      <c r="B228" s="55"/>
      <c r="C228" s="5" t="s">
        <v>166</v>
      </c>
      <c r="D228" s="2" t="s">
        <v>149</v>
      </c>
      <c r="E228" s="5" t="s">
        <v>221</v>
      </c>
      <c r="F228" s="5" t="s">
        <v>28</v>
      </c>
      <c r="G228" s="71">
        <v>0</v>
      </c>
      <c r="H228" s="71">
        <v>50</v>
      </c>
      <c r="I228" s="71">
        <v>0</v>
      </c>
    </row>
    <row r="229" spans="1:9" ht="45">
      <c r="A229" s="8" t="s">
        <v>57</v>
      </c>
      <c r="B229" s="15"/>
      <c r="C229" s="15" t="s">
        <v>166</v>
      </c>
      <c r="D229" s="1" t="s">
        <v>149</v>
      </c>
      <c r="E229" s="42" t="s">
        <v>58</v>
      </c>
      <c r="F229" s="2"/>
      <c r="G229" s="70">
        <f>G230</f>
        <v>170</v>
      </c>
      <c r="H229" s="70">
        <f>H230</f>
        <v>167</v>
      </c>
      <c r="I229" s="70">
        <f>I230</f>
        <v>0</v>
      </c>
    </row>
    <row r="230" spans="1:9" ht="30">
      <c r="A230" s="9" t="s">
        <v>119</v>
      </c>
      <c r="B230" s="5"/>
      <c r="C230" s="5" t="s">
        <v>166</v>
      </c>
      <c r="D230" s="2" t="s">
        <v>149</v>
      </c>
      <c r="E230" s="28" t="s">
        <v>118</v>
      </c>
      <c r="F230" s="2"/>
      <c r="G230" s="71">
        <f>G233</f>
        <v>170</v>
      </c>
      <c r="H230" s="71">
        <f>H233</f>
        <v>167</v>
      </c>
      <c r="I230" s="71">
        <f>I233</f>
        <v>0</v>
      </c>
    </row>
    <row r="231" spans="1:9" ht="30" customHeight="1" hidden="1">
      <c r="A231" s="9" t="s">
        <v>100</v>
      </c>
      <c r="B231" s="5"/>
      <c r="C231" s="5" t="s">
        <v>166</v>
      </c>
      <c r="D231" s="2" t="s">
        <v>149</v>
      </c>
      <c r="E231" s="2" t="s">
        <v>56</v>
      </c>
      <c r="F231" s="2"/>
      <c r="G231" s="72">
        <f>G232</f>
        <v>117.6</v>
      </c>
      <c r="H231" s="72">
        <f>H232</f>
        <v>117.6</v>
      </c>
      <c r="I231" s="72">
        <f>I232</f>
        <v>117.6</v>
      </c>
    </row>
    <row r="232" spans="1:9" ht="45" customHeight="1" hidden="1">
      <c r="A232" s="10" t="s">
        <v>27</v>
      </c>
      <c r="B232" s="5"/>
      <c r="C232" s="5" t="s">
        <v>166</v>
      </c>
      <c r="D232" s="2" t="s">
        <v>149</v>
      </c>
      <c r="E232" s="2" t="s">
        <v>56</v>
      </c>
      <c r="F232" s="2" t="s">
        <v>28</v>
      </c>
      <c r="G232" s="72">
        <v>117.6</v>
      </c>
      <c r="H232" s="72">
        <v>117.6</v>
      </c>
      <c r="I232" s="72">
        <v>117.6</v>
      </c>
    </row>
    <row r="233" spans="1:9" ht="55.5" customHeight="1">
      <c r="A233" s="9" t="s">
        <v>204</v>
      </c>
      <c r="B233" s="4"/>
      <c r="C233" s="5" t="s">
        <v>166</v>
      </c>
      <c r="D233" s="2" t="s">
        <v>149</v>
      </c>
      <c r="E233" s="2" t="s">
        <v>201</v>
      </c>
      <c r="F233" s="2"/>
      <c r="G233" s="72">
        <f aca="true" t="shared" si="26" ref="G233:I234">G234</f>
        <v>170</v>
      </c>
      <c r="H233" s="72">
        <f t="shared" si="26"/>
        <v>167</v>
      </c>
      <c r="I233" s="72">
        <f t="shared" si="26"/>
        <v>0</v>
      </c>
    </row>
    <row r="234" spans="1:9" ht="35.25" customHeight="1">
      <c r="A234" s="7" t="s">
        <v>156</v>
      </c>
      <c r="B234" s="4"/>
      <c r="C234" s="5" t="s">
        <v>166</v>
      </c>
      <c r="D234" s="2" t="s">
        <v>149</v>
      </c>
      <c r="E234" s="2" t="s">
        <v>201</v>
      </c>
      <c r="F234" s="2" t="s">
        <v>163</v>
      </c>
      <c r="G234" s="72">
        <f t="shared" si="26"/>
        <v>170</v>
      </c>
      <c r="H234" s="72">
        <f t="shared" si="26"/>
        <v>167</v>
      </c>
      <c r="I234" s="72">
        <f t="shared" si="26"/>
        <v>0</v>
      </c>
    </row>
    <row r="235" spans="1:9" ht="45" customHeight="1">
      <c r="A235" s="10" t="s">
        <v>27</v>
      </c>
      <c r="B235" s="4"/>
      <c r="C235" s="5" t="s">
        <v>166</v>
      </c>
      <c r="D235" s="2" t="s">
        <v>149</v>
      </c>
      <c r="E235" s="2" t="s">
        <v>201</v>
      </c>
      <c r="F235" s="2" t="s">
        <v>28</v>
      </c>
      <c r="G235" s="72">
        <v>170</v>
      </c>
      <c r="H235" s="72">
        <v>167</v>
      </c>
      <c r="I235" s="72">
        <v>0</v>
      </c>
    </row>
    <row r="236" spans="1:9" s="32" customFormat="1" ht="68.25" customHeight="1">
      <c r="A236" s="16" t="s">
        <v>253</v>
      </c>
      <c r="B236" s="38"/>
      <c r="C236" s="15" t="s">
        <v>166</v>
      </c>
      <c r="D236" s="1" t="s">
        <v>149</v>
      </c>
      <c r="E236" s="1" t="s">
        <v>244</v>
      </c>
      <c r="F236" s="1"/>
      <c r="G236" s="73">
        <f aca="true" t="shared" si="27" ref="G236:I239">G237</f>
        <v>60</v>
      </c>
      <c r="H236" s="73">
        <f t="shared" si="27"/>
        <v>100</v>
      </c>
      <c r="I236" s="73">
        <f t="shared" si="27"/>
        <v>100</v>
      </c>
    </row>
    <row r="237" spans="1:9" ht="45" customHeight="1">
      <c r="A237" s="10" t="s">
        <v>245</v>
      </c>
      <c r="B237" s="4"/>
      <c r="C237" s="5" t="s">
        <v>166</v>
      </c>
      <c r="D237" s="2" t="s">
        <v>149</v>
      </c>
      <c r="E237" s="2" t="s">
        <v>243</v>
      </c>
      <c r="F237" s="2"/>
      <c r="G237" s="72">
        <f t="shared" si="27"/>
        <v>60</v>
      </c>
      <c r="H237" s="72">
        <f t="shared" si="27"/>
        <v>100</v>
      </c>
      <c r="I237" s="72">
        <f t="shared" si="27"/>
        <v>100</v>
      </c>
    </row>
    <row r="238" spans="1:9" ht="45" customHeight="1">
      <c r="A238" s="10" t="s">
        <v>246</v>
      </c>
      <c r="B238" s="4"/>
      <c r="C238" s="5" t="s">
        <v>166</v>
      </c>
      <c r="D238" s="2" t="s">
        <v>149</v>
      </c>
      <c r="E238" s="2" t="s">
        <v>242</v>
      </c>
      <c r="F238" s="2"/>
      <c r="G238" s="72">
        <f t="shared" si="27"/>
        <v>60</v>
      </c>
      <c r="H238" s="72">
        <f t="shared" si="27"/>
        <v>100</v>
      </c>
      <c r="I238" s="72">
        <f t="shared" si="27"/>
        <v>100</v>
      </c>
    </row>
    <row r="239" spans="1:9" ht="34.5" customHeight="1">
      <c r="A239" s="7" t="s">
        <v>156</v>
      </c>
      <c r="B239" s="4"/>
      <c r="C239" s="5" t="s">
        <v>166</v>
      </c>
      <c r="D239" s="2" t="s">
        <v>149</v>
      </c>
      <c r="E239" s="2" t="s">
        <v>242</v>
      </c>
      <c r="F239" s="2" t="s">
        <v>163</v>
      </c>
      <c r="G239" s="72">
        <f t="shared" si="27"/>
        <v>60</v>
      </c>
      <c r="H239" s="72">
        <f t="shared" si="27"/>
        <v>100</v>
      </c>
      <c r="I239" s="72">
        <f t="shared" si="27"/>
        <v>100</v>
      </c>
    </row>
    <row r="240" spans="1:9" ht="36.75" customHeight="1">
      <c r="A240" s="10" t="s">
        <v>27</v>
      </c>
      <c r="B240" s="4"/>
      <c r="C240" s="5" t="s">
        <v>166</v>
      </c>
      <c r="D240" s="2" t="s">
        <v>149</v>
      </c>
      <c r="E240" s="2" t="s">
        <v>242</v>
      </c>
      <c r="F240" s="2" t="s">
        <v>28</v>
      </c>
      <c r="G240" s="72">
        <v>60</v>
      </c>
      <c r="H240" s="72">
        <v>100</v>
      </c>
      <c r="I240" s="72">
        <v>100</v>
      </c>
    </row>
    <row r="241" spans="1:9" ht="55.5" customHeight="1">
      <c r="A241" s="8" t="s">
        <v>31</v>
      </c>
      <c r="B241" s="41"/>
      <c r="C241" s="15" t="s">
        <v>166</v>
      </c>
      <c r="D241" s="1" t="s">
        <v>149</v>
      </c>
      <c r="E241" s="1" t="s">
        <v>51</v>
      </c>
      <c r="F241" s="56"/>
      <c r="G241" s="70">
        <f>G244+G249</f>
        <v>8289.369</v>
      </c>
      <c r="H241" s="70">
        <f>H244+H249</f>
        <v>7710.758</v>
      </c>
      <c r="I241" s="70">
        <f>I244+I249</f>
        <v>8481.833</v>
      </c>
    </row>
    <row r="242" spans="1:9" ht="27" customHeight="1">
      <c r="A242" s="9" t="s">
        <v>90</v>
      </c>
      <c r="B242" s="12"/>
      <c r="C242" s="5" t="s">
        <v>166</v>
      </c>
      <c r="D242" s="2" t="s">
        <v>149</v>
      </c>
      <c r="E242" s="2" t="s">
        <v>108</v>
      </c>
      <c r="F242" s="57"/>
      <c r="G242" s="71">
        <f>G241</f>
        <v>8289.369</v>
      </c>
      <c r="H242" s="71">
        <f>H241</f>
        <v>7710.758</v>
      </c>
      <c r="I242" s="71">
        <f>I241</f>
        <v>8481.833</v>
      </c>
    </row>
    <row r="243" spans="1:9" ht="27.75" customHeight="1">
      <c r="A243" s="9" t="s">
        <v>90</v>
      </c>
      <c r="B243" s="12"/>
      <c r="C243" s="5" t="s">
        <v>166</v>
      </c>
      <c r="D243" s="2" t="s">
        <v>149</v>
      </c>
      <c r="E243" s="2" t="s">
        <v>128</v>
      </c>
      <c r="F243" s="57"/>
      <c r="G243" s="71">
        <f>G244+G249</f>
        <v>8289.369</v>
      </c>
      <c r="H243" s="71">
        <f>H244+H249</f>
        <v>7710.758</v>
      </c>
      <c r="I243" s="71">
        <f>I244+I249</f>
        <v>8481.833</v>
      </c>
    </row>
    <row r="244" spans="1:9" ht="37.5" customHeight="1">
      <c r="A244" s="9" t="s">
        <v>72</v>
      </c>
      <c r="B244" s="4"/>
      <c r="C244" s="5" t="s">
        <v>166</v>
      </c>
      <c r="D244" s="2" t="s">
        <v>149</v>
      </c>
      <c r="E244" s="5" t="s">
        <v>71</v>
      </c>
      <c r="F244" s="5"/>
      <c r="G244" s="71">
        <f>G245+G247</f>
        <v>8006.763</v>
      </c>
      <c r="H244" s="71">
        <f>H245+H247</f>
        <v>7710.758</v>
      </c>
      <c r="I244" s="71">
        <f>I245+I247</f>
        <v>8481.833</v>
      </c>
    </row>
    <row r="245" spans="1:9" ht="37.5" customHeight="1">
      <c r="A245" s="7" t="s">
        <v>156</v>
      </c>
      <c r="B245" s="4"/>
      <c r="C245" s="5" t="s">
        <v>166</v>
      </c>
      <c r="D245" s="2" t="s">
        <v>149</v>
      </c>
      <c r="E245" s="5" t="s">
        <v>71</v>
      </c>
      <c r="F245" s="5" t="s">
        <v>163</v>
      </c>
      <c r="G245" s="71">
        <f>G246</f>
        <v>7856.763</v>
      </c>
      <c r="H245" s="71">
        <f>H246</f>
        <v>7710.758</v>
      </c>
      <c r="I245" s="71">
        <f>I246</f>
        <v>8481.833</v>
      </c>
    </row>
    <row r="246" spans="1:9" ht="49.5" customHeight="1">
      <c r="A246" s="10" t="s">
        <v>27</v>
      </c>
      <c r="B246" s="4"/>
      <c r="C246" s="5" t="s">
        <v>166</v>
      </c>
      <c r="D246" s="2" t="s">
        <v>149</v>
      </c>
      <c r="E246" s="5" t="s">
        <v>71</v>
      </c>
      <c r="F246" s="5" t="s">
        <v>28</v>
      </c>
      <c r="G246" s="71">
        <v>7856.763</v>
      </c>
      <c r="H246" s="71">
        <v>7710.758</v>
      </c>
      <c r="I246" s="71">
        <v>8481.833</v>
      </c>
    </row>
    <row r="247" spans="1:9" ht="23.25" customHeight="1">
      <c r="A247" s="7" t="s">
        <v>158</v>
      </c>
      <c r="B247" s="4"/>
      <c r="C247" s="5" t="s">
        <v>166</v>
      </c>
      <c r="D247" s="2" t="s">
        <v>149</v>
      </c>
      <c r="E247" s="5" t="s">
        <v>71</v>
      </c>
      <c r="F247" s="5" t="s">
        <v>165</v>
      </c>
      <c r="G247" s="71">
        <f>G248</f>
        <v>150</v>
      </c>
      <c r="H247" s="71">
        <f>H248</f>
        <v>0</v>
      </c>
      <c r="I247" s="71">
        <f>I248</f>
        <v>0</v>
      </c>
    </row>
    <row r="248" spans="1:9" ht="21.75" customHeight="1">
      <c r="A248" s="10" t="s">
        <v>37</v>
      </c>
      <c r="B248" s="4"/>
      <c r="C248" s="5" t="s">
        <v>166</v>
      </c>
      <c r="D248" s="2" t="s">
        <v>149</v>
      </c>
      <c r="E248" s="5" t="s">
        <v>71</v>
      </c>
      <c r="F248" s="5" t="s">
        <v>36</v>
      </c>
      <c r="G248" s="71">
        <v>150</v>
      </c>
      <c r="H248" s="71">
        <v>0</v>
      </c>
      <c r="I248" s="71">
        <v>0</v>
      </c>
    </row>
    <row r="249" spans="1:9" ht="47.25" customHeight="1">
      <c r="A249" s="9" t="s">
        <v>74</v>
      </c>
      <c r="B249" s="4"/>
      <c r="C249" s="5" t="s">
        <v>166</v>
      </c>
      <c r="D249" s="2" t="s">
        <v>149</v>
      </c>
      <c r="E249" s="5" t="s">
        <v>73</v>
      </c>
      <c r="F249" s="5"/>
      <c r="G249" s="71">
        <f aca="true" t="shared" si="28" ref="G249:I250">G250</f>
        <v>282.606</v>
      </c>
      <c r="H249" s="71">
        <f t="shared" si="28"/>
        <v>0</v>
      </c>
      <c r="I249" s="71">
        <f t="shared" si="28"/>
        <v>0</v>
      </c>
    </row>
    <row r="250" spans="1:9" ht="42.75" customHeight="1">
      <c r="A250" s="7" t="s">
        <v>156</v>
      </c>
      <c r="B250" s="4"/>
      <c r="C250" s="5" t="s">
        <v>166</v>
      </c>
      <c r="D250" s="2" t="s">
        <v>149</v>
      </c>
      <c r="E250" s="5" t="s">
        <v>73</v>
      </c>
      <c r="F250" s="5" t="s">
        <v>163</v>
      </c>
      <c r="G250" s="71">
        <f t="shared" si="28"/>
        <v>282.606</v>
      </c>
      <c r="H250" s="71">
        <f t="shared" si="28"/>
        <v>0</v>
      </c>
      <c r="I250" s="71">
        <f t="shared" si="28"/>
        <v>0</v>
      </c>
    </row>
    <row r="251" spans="1:9" ht="41.25" customHeight="1">
      <c r="A251" s="58" t="s">
        <v>27</v>
      </c>
      <c r="B251" s="4"/>
      <c r="C251" s="5" t="s">
        <v>166</v>
      </c>
      <c r="D251" s="2" t="s">
        <v>149</v>
      </c>
      <c r="E251" s="5" t="s">
        <v>73</v>
      </c>
      <c r="F251" s="5" t="s">
        <v>28</v>
      </c>
      <c r="G251" s="71">
        <v>282.606</v>
      </c>
      <c r="H251" s="71">
        <v>0</v>
      </c>
      <c r="I251" s="71">
        <v>0</v>
      </c>
    </row>
    <row r="252" spans="1:9" ht="33.75" customHeight="1">
      <c r="A252" s="8" t="s">
        <v>85</v>
      </c>
      <c r="B252" s="15"/>
      <c r="C252" s="1" t="s">
        <v>166</v>
      </c>
      <c r="D252" s="1" t="s">
        <v>166</v>
      </c>
      <c r="E252" s="1"/>
      <c r="F252" s="1"/>
      <c r="G252" s="70">
        <f>G253</f>
        <v>12885.940719999999</v>
      </c>
      <c r="H252" s="70">
        <f>H253</f>
        <v>11965.074</v>
      </c>
      <c r="I252" s="70">
        <f>I253</f>
        <v>14764.436</v>
      </c>
    </row>
    <row r="253" spans="1:9" ht="36.75" customHeight="1">
      <c r="A253" s="8" t="s">
        <v>82</v>
      </c>
      <c r="B253" s="15"/>
      <c r="C253" s="1" t="s">
        <v>166</v>
      </c>
      <c r="D253" s="1" t="s">
        <v>166</v>
      </c>
      <c r="E253" s="1" t="s">
        <v>83</v>
      </c>
      <c r="F253" s="1"/>
      <c r="G253" s="70">
        <f>G256</f>
        <v>12885.940719999999</v>
      </c>
      <c r="H253" s="70">
        <f>H256</f>
        <v>11965.074</v>
      </c>
      <c r="I253" s="70">
        <f>I256</f>
        <v>14764.436</v>
      </c>
    </row>
    <row r="254" spans="1:9" ht="24.75" customHeight="1">
      <c r="A254" s="9" t="s">
        <v>90</v>
      </c>
      <c r="B254" s="5"/>
      <c r="C254" s="2" t="s">
        <v>166</v>
      </c>
      <c r="D254" s="2" t="s">
        <v>166</v>
      </c>
      <c r="E254" s="2" t="s">
        <v>125</v>
      </c>
      <c r="F254" s="2"/>
      <c r="G254" s="71">
        <f>G256</f>
        <v>12885.940719999999</v>
      </c>
      <c r="H254" s="71">
        <f>H256</f>
        <v>11965.074</v>
      </c>
      <c r="I254" s="71">
        <f>I256</f>
        <v>14764.436</v>
      </c>
    </row>
    <row r="255" spans="1:9" ht="24.75" customHeight="1">
      <c r="A255" s="9" t="s">
        <v>90</v>
      </c>
      <c r="B255" s="5"/>
      <c r="C255" s="2" t="s">
        <v>166</v>
      </c>
      <c r="D255" s="2" t="s">
        <v>166</v>
      </c>
      <c r="E255" s="6" t="s">
        <v>210</v>
      </c>
      <c r="F255" s="2"/>
      <c r="G255" s="71">
        <f>G256</f>
        <v>12885.940719999999</v>
      </c>
      <c r="H255" s="71">
        <f>H256</f>
        <v>11965.074</v>
      </c>
      <c r="I255" s="71">
        <f>I256</f>
        <v>14764.436</v>
      </c>
    </row>
    <row r="256" spans="1:9" ht="24.75" customHeight="1">
      <c r="A256" s="9" t="s">
        <v>126</v>
      </c>
      <c r="B256" s="5"/>
      <c r="C256" s="2" t="s">
        <v>166</v>
      </c>
      <c r="D256" s="2" t="s">
        <v>166</v>
      </c>
      <c r="E256" s="2" t="s">
        <v>84</v>
      </c>
      <c r="F256" s="2"/>
      <c r="G256" s="71">
        <f>G258+G260+G262</f>
        <v>12885.940719999999</v>
      </c>
      <c r="H256" s="71">
        <f>H258+H260+H262</f>
        <v>11965.074</v>
      </c>
      <c r="I256" s="71">
        <f>I258+I260+I262</f>
        <v>14764.436</v>
      </c>
    </row>
    <row r="257" spans="1:9" ht="71.25" customHeight="1">
      <c r="A257" s="9" t="s">
        <v>154</v>
      </c>
      <c r="B257" s="5"/>
      <c r="C257" s="2" t="s">
        <v>166</v>
      </c>
      <c r="D257" s="2" t="s">
        <v>166</v>
      </c>
      <c r="E257" s="2" t="s">
        <v>84</v>
      </c>
      <c r="F257" s="2" t="s">
        <v>162</v>
      </c>
      <c r="G257" s="71">
        <f>G258</f>
        <v>9194.18672</v>
      </c>
      <c r="H257" s="71">
        <f>H258</f>
        <v>10327.394</v>
      </c>
      <c r="I257" s="71">
        <f>I258</f>
        <v>11359.823</v>
      </c>
    </row>
    <row r="258" spans="1:9" ht="24.75" customHeight="1">
      <c r="A258" s="10" t="s">
        <v>34</v>
      </c>
      <c r="B258" s="2"/>
      <c r="C258" s="2" t="s">
        <v>166</v>
      </c>
      <c r="D258" s="2" t="s">
        <v>166</v>
      </c>
      <c r="E258" s="2" t="s">
        <v>84</v>
      </c>
      <c r="F258" s="2" t="s">
        <v>33</v>
      </c>
      <c r="G258" s="71">
        <v>9194.18672</v>
      </c>
      <c r="H258" s="71">
        <v>10327.394</v>
      </c>
      <c r="I258" s="71">
        <v>11359.823</v>
      </c>
    </row>
    <row r="259" spans="1:9" ht="33.75" customHeight="1">
      <c r="A259" s="7" t="s">
        <v>156</v>
      </c>
      <c r="B259" s="12"/>
      <c r="C259" s="2" t="s">
        <v>166</v>
      </c>
      <c r="D259" s="2" t="s">
        <v>166</v>
      </c>
      <c r="E259" s="2" t="s">
        <v>84</v>
      </c>
      <c r="F259" s="2" t="s">
        <v>163</v>
      </c>
      <c r="G259" s="71">
        <f>G260</f>
        <v>3666.254</v>
      </c>
      <c r="H259" s="71">
        <f>H260</f>
        <v>1632.18</v>
      </c>
      <c r="I259" s="71">
        <f>I260</f>
        <v>3399.113</v>
      </c>
    </row>
    <row r="260" spans="1:9" ht="33.75" customHeight="1">
      <c r="A260" s="10" t="s">
        <v>27</v>
      </c>
      <c r="B260" s="4"/>
      <c r="C260" s="2" t="s">
        <v>166</v>
      </c>
      <c r="D260" s="2" t="s">
        <v>166</v>
      </c>
      <c r="E260" s="2" t="s">
        <v>84</v>
      </c>
      <c r="F260" s="2" t="s">
        <v>28</v>
      </c>
      <c r="G260" s="72">
        <v>3666.254</v>
      </c>
      <c r="H260" s="72">
        <v>1632.18</v>
      </c>
      <c r="I260" s="72">
        <v>3399.113</v>
      </c>
    </row>
    <row r="261" spans="1:9" ht="24.75" customHeight="1">
      <c r="A261" s="7" t="s">
        <v>158</v>
      </c>
      <c r="B261" s="4"/>
      <c r="C261" s="2" t="s">
        <v>166</v>
      </c>
      <c r="D261" s="2" t="s">
        <v>166</v>
      </c>
      <c r="E261" s="2" t="s">
        <v>84</v>
      </c>
      <c r="F261" s="2" t="s">
        <v>165</v>
      </c>
      <c r="G261" s="72">
        <f>G262</f>
        <v>25.5</v>
      </c>
      <c r="H261" s="72">
        <f>H262</f>
        <v>5.5</v>
      </c>
      <c r="I261" s="72">
        <f>I262</f>
        <v>5.5</v>
      </c>
    </row>
    <row r="262" spans="1:9" ht="24.75" customHeight="1">
      <c r="A262" s="13" t="s">
        <v>37</v>
      </c>
      <c r="B262" s="12"/>
      <c r="C262" s="2" t="s">
        <v>166</v>
      </c>
      <c r="D262" s="2" t="s">
        <v>166</v>
      </c>
      <c r="E262" s="2" t="s">
        <v>84</v>
      </c>
      <c r="F262" s="2" t="s">
        <v>36</v>
      </c>
      <c r="G262" s="72">
        <v>25.5</v>
      </c>
      <c r="H262" s="72">
        <v>5.5</v>
      </c>
      <c r="I262" s="72">
        <v>5.5</v>
      </c>
    </row>
    <row r="263" spans="1:9" ht="24" customHeight="1">
      <c r="A263" s="16" t="s">
        <v>10</v>
      </c>
      <c r="B263" s="1"/>
      <c r="C263" s="15" t="s">
        <v>179</v>
      </c>
      <c r="D263" s="15" t="s">
        <v>0</v>
      </c>
      <c r="E263" s="15" t="s">
        <v>0</v>
      </c>
      <c r="F263" s="15" t="s">
        <v>1</v>
      </c>
      <c r="G263" s="70">
        <f aca="true" t="shared" si="29" ref="G263:I264">G264</f>
        <v>100</v>
      </c>
      <c r="H263" s="70">
        <f t="shared" si="29"/>
        <v>0</v>
      </c>
      <c r="I263" s="70">
        <f t="shared" si="29"/>
        <v>0</v>
      </c>
    </row>
    <row r="264" spans="1:9" ht="26.25" customHeight="1">
      <c r="A264" s="14" t="s">
        <v>180</v>
      </c>
      <c r="B264" s="59"/>
      <c r="C264" s="1" t="s">
        <v>179</v>
      </c>
      <c r="D264" s="1" t="s">
        <v>179</v>
      </c>
      <c r="E264" s="2"/>
      <c r="F264" s="2"/>
      <c r="G264" s="70">
        <f t="shared" si="29"/>
        <v>100</v>
      </c>
      <c r="H264" s="70">
        <f t="shared" si="29"/>
        <v>0</v>
      </c>
      <c r="I264" s="70">
        <f t="shared" si="29"/>
        <v>0</v>
      </c>
    </row>
    <row r="265" spans="1:9" ht="51.75" customHeight="1">
      <c r="A265" s="14" t="s">
        <v>256</v>
      </c>
      <c r="B265" s="38"/>
      <c r="C265" s="1" t="s">
        <v>179</v>
      </c>
      <c r="D265" s="1" t="s">
        <v>179</v>
      </c>
      <c r="E265" s="1" t="s">
        <v>77</v>
      </c>
      <c r="F265" s="39"/>
      <c r="G265" s="73">
        <f>G268</f>
        <v>100</v>
      </c>
      <c r="H265" s="73">
        <f>H268</f>
        <v>0</v>
      </c>
      <c r="I265" s="73">
        <f>I268</f>
        <v>0</v>
      </c>
    </row>
    <row r="266" spans="1:9" ht="43.5" customHeight="1">
      <c r="A266" s="9" t="s">
        <v>129</v>
      </c>
      <c r="B266" s="4"/>
      <c r="C266" s="2" t="s">
        <v>179</v>
      </c>
      <c r="D266" s="2" t="s">
        <v>179</v>
      </c>
      <c r="E266" s="2" t="s">
        <v>130</v>
      </c>
      <c r="F266" s="60"/>
      <c r="G266" s="74">
        <f aca="true" t="shared" si="30" ref="G266:I267">G267</f>
        <v>100</v>
      </c>
      <c r="H266" s="74">
        <f t="shared" si="30"/>
        <v>0</v>
      </c>
      <c r="I266" s="74">
        <f t="shared" si="30"/>
        <v>0</v>
      </c>
    </row>
    <row r="267" spans="1:9" ht="39" customHeight="1">
      <c r="A267" s="9" t="s">
        <v>120</v>
      </c>
      <c r="B267" s="4"/>
      <c r="C267" s="2" t="s">
        <v>179</v>
      </c>
      <c r="D267" s="2" t="s">
        <v>179</v>
      </c>
      <c r="E267" s="2" t="s">
        <v>131</v>
      </c>
      <c r="F267" s="27"/>
      <c r="G267" s="72">
        <f t="shared" si="30"/>
        <v>100</v>
      </c>
      <c r="H267" s="72">
        <f t="shared" si="30"/>
        <v>0</v>
      </c>
      <c r="I267" s="72">
        <f t="shared" si="30"/>
        <v>0</v>
      </c>
    </row>
    <row r="268" spans="1:9" ht="30" customHeight="1">
      <c r="A268" s="9" t="s">
        <v>187</v>
      </c>
      <c r="B268" s="12"/>
      <c r="C268" s="2" t="s">
        <v>179</v>
      </c>
      <c r="D268" s="2" t="s">
        <v>179</v>
      </c>
      <c r="E268" s="2" t="s">
        <v>186</v>
      </c>
      <c r="F268" s="27"/>
      <c r="G268" s="72">
        <f>G270</f>
        <v>100</v>
      </c>
      <c r="H268" s="72">
        <f>H270</f>
        <v>0</v>
      </c>
      <c r="I268" s="72">
        <f>I270</f>
        <v>0</v>
      </c>
    </row>
    <row r="269" spans="1:9" ht="36" customHeight="1">
      <c r="A269" s="7" t="s">
        <v>156</v>
      </c>
      <c r="B269" s="12"/>
      <c r="C269" s="2" t="s">
        <v>179</v>
      </c>
      <c r="D269" s="2" t="s">
        <v>179</v>
      </c>
      <c r="E269" s="2" t="s">
        <v>186</v>
      </c>
      <c r="F269" s="27">
        <v>200</v>
      </c>
      <c r="G269" s="72">
        <f>G270</f>
        <v>100</v>
      </c>
      <c r="H269" s="72">
        <f>H270</f>
        <v>0</v>
      </c>
      <c r="I269" s="72">
        <f>I270</f>
        <v>0</v>
      </c>
    </row>
    <row r="270" spans="1:9" ht="28.5" customHeight="1">
      <c r="A270" s="10" t="s">
        <v>27</v>
      </c>
      <c r="B270" s="12"/>
      <c r="C270" s="2" t="s">
        <v>179</v>
      </c>
      <c r="D270" s="2" t="s">
        <v>179</v>
      </c>
      <c r="E270" s="2" t="s">
        <v>186</v>
      </c>
      <c r="F270" s="27">
        <v>240</v>
      </c>
      <c r="G270" s="72">
        <v>100</v>
      </c>
      <c r="H270" s="72">
        <v>0</v>
      </c>
      <c r="I270" s="72">
        <v>0</v>
      </c>
    </row>
    <row r="271" spans="1:9" ht="38.25" customHeight="1">
      <c r="A271" s="16" t="s">
        <v>19</v>
      </c>
      <c r="B271" s="1"/>
      <c r="C271" s="15" t="s">
        <v>181</v>
      </c>
      <c r="D271" s="15"/>
      <c r="E271" s="15"/>
      <c r="F271" s="15"/>
      <c r="G271" s="70">
        <f>G272</f>
        <v>7904.848</v>
      </c>
      <c r="H271" s="70">
        <f>H272</f>
        <v>7904.848</v>
      </c>
      <c r="I271" s="70">
        <f>I272</f>
        <v>7904.848</v>
      </c>
    </row>
    <row r="272" spans="1:9" ht="49.5" customHeight="1">
      <c r="A272" s="16" t="s">
        <v>32</v>
      </c>
      <c r="B272" s="4"/>
      <c r="C272" s="15" t="s">
        <v>181</v>
      </c>
      <c r="D272" s="61" t="s">
        <v>150</v>
      </c>
      <c r="E272" s="2"/>
      <c r="F272" s="2"/>
      <c r="G272" s="73">
        <f>G273+G279</f>
        <v>7904.848</v>
      </c>
      <c r="H272" s="73">
        <f>H273+H279</f>
        <v>7904.848</v>
      </c>
      <c r="I272" s="73">
        <f>I273+I279</f>
        <v>7904.848</v>
      </c>
    </row>
    <row r="273" spans="1:9" ht="51" customHeight="1">
      <c r="A273" s="14" t="s">
        <v>256</v>
      </c>
      <c r="B273" s="15"/>
      <c r="C273" s="15" t="s">
        <v>181</v>
      </c>
      <c r="D273" s="61" t="s">
        <v>150</v>
      </c>
      <c r="E273" s="1" t="s">
        <v>77</v>
      </c>
      <c r="F273" s="1"/>
      <c r="G273" s="73">
        <f>G276</f>
        <v>7904.848</v>
      </c>
      <c r="H273" s="73">
        <f>H276</f>
        <v>0</v>
      </c>
      <c r="I273" s="73">
        <f>I276</f>
        <v>0</v>
      </c>
    </row>
    <row r="274" spans="1:9" ht="45">
      <c r="A274" s="9" t="s">
        <v>122</v>
      </c>
      <c r="B274" s="5"/>
      <c r="C274" s="5" t="s">
        <v>181</v>
      </c>
      <c r="D274" s="62" t="s">
        <v>150</v>
      </c>
      <c r="E274" s="2" t="s">
        <v>121</v>
      </c>
      <c r="F274" s="2"/>
      <c r="G274" s="72">
        <f>G276</f>
        <v>7904.848</v>
      </c>
      <c r="H274" s="72">
        <f>H276</f>
        <v>0</v>
      </c>
      <c r="I274" s="72">
        <f>I276</f>
        <v>0</v>
      </c>
    </row>
    <row r="275" spans="1:9" ht="30">
      <c r="A275" s="9" t="s">
        <v>133</v>
      </c>
      <c r="B275" s="5"/>
      <c r="C275" s="5" t="s">
        <v>181</v>
      </c>
      <c r="D275" s="62" t="s">
        <v>150</v>
      </c>
      <c r="E275" s="6" t="s">
        <v>132</v>
      </c>
      <c r="F275" s="2"/>
      <c r="G275" s="72">
        <f>G276</f>
        <v>7904.848</v>
      </c>
      <c r="H275" s="72">
        <f>H276</f>
        <v>0</v>
      </c>
      <c r="I275" s="72">
        <f>I276</f>
        <v>0</v>
      </c>
    </row>
    <row r="276" spans="1:9" ht="27.75" customHeight="1">
      <c r="A276" s="9" t="s">
        <v>79</v>
      </c>
      <c r="B276" s="4"/>
      <c r="C276" s="5" t="s">
        <v>181</v>
      </c>
      <c r="D276" s="62" t="s">
        <v>150</v>
      </c>
      <c r="E276" s="2" t="s">
        <v>78</v>
      </c>
      <c r="F276" s="2"/>
      <c r="G276" s="72">
        <f>G278</f>
        <v>7904.848</v>
      </c>
      <c r="H276" s="72">
        <f>H278</f>
        <v>0</v>
      </c>
      <c r="I276" s="72">
        <f>I278</f>
        <v>0</v>
      </c>
    </row>
    <row r="277" spans="1:9" ht="42.75" customHeight="1">
      <c r="A277" s="7" t="s">
        <v>156</v>
      </c>
      <c r="B277" s="4"/>
      <c r="C277" s="5" t="s">
        <v>181</v>
      </c>
      <c r="D277" s="62" t="s">
        <v>150</v>
      </c>
      <c r="E277" s="2" t="s">
        <v>78</v>
      </c>
      <c r="F277" s="2" t="s">
        <v>163</v>
      </c>
      <c r="G277" s="72">
        <f>G278</f>
        <v>7904.848</v>
      </c>
      <c r="H277" s="72">
        <f>H278</f>
        <v>0</v>
      </c>
      <c r="I277" s="72">
        <f>I278</f>
        <v>0</v>
      </c>
    </row>
    <row r="278" spans="1:9" ht="30">
      <c r="A278" s="10" t="s">
        <v>27</v>
      </c>
      <c r="B278" s="4"/>
      <c r="C278" s="5" t="s">
        <v>181</v>
      </c>
      <c r="D278" s="62" t="s">
        <v>150</v>
      </c>
      <c r="E278" s="2" t="s">
        <v>78</v>
      </c>
      <c r="F278" s="2" t="s">
        <v>28</v>
      </c>
      <c r="G278" s="72">
        <v>7904.848</v>
      </c>
      <c r="H278" s="72">
        <v>0</v>
      </c>
      <c r="I278" s="72">
        <v>0</v>
      </c>
    </row>
    <row r="279" spans="1:9" s="32" customFormat="1" ht="45">
      <c r="A279" s="40" t="s">
        <v>31</v>
      </c>
      <c r="B279" s="38"/>
      <c r="C279" s="15" t="s">
        <v>181</v>
      </c>
      <c r="D279" s="61" t="s">
        <v>150</v>
      </c>
      <c r="E279" s="1" t="s">
        <v>108</v>
      </c>
      <c r="F279" s="1"/>
      <c r="G279" s="73">
        <f aca="true" t="shared" si="31" ref="G279:I282">G280</f>
        <v>0</v>
      </c>
      <c r="H279" s="73">
        <f t="shared" si="31"/>
        <v>7904.848</v>
      </c>
      <c r="I279" s="73">
        <f t="shared" si="31"/>
        <v>7904.848</v>
      </c>
    </row>
    <row r="280" spans="1:9" ht="15">
      <c r="A280" s="9" t="s">
        <v>90</v>
      </c>
      <c r="B280" s="4"/>
      <c r="C280" s="5" t="s">
        <v>181</v>
      </c>
      <c r="D280" s="62" t="s">
        <v>150</v>
      </c>
      <c r="E280" s="2" t="s">
        <v>128</v>
      </c>
      <c r="F280" s="2"/>
      <c r="G280" s="72">
        <f t="shared" si="31"/>
        <v>0</v>
      </c>
      <c r="H280" s="72">
        <f t="shared" si="31"/>
        <v>7904.848</v>
      </c>
      <c r="I280" s="72">
        <f t="shared" si="31"/>
        <v>7904.848</v>
      </c>
    </row>
    <row r="281" spans="1:9" ht="15">
      <c r="A281" s="9" t="s">
        <v>79</v>
      </c>
      <c r="B281" s="4"/>
      <c r="C281" s="5" t="s">
        <v>181</v>
      </c>
      <c r="D281" s="62" t="s">
        <v>150</v>
      </c>
      <c r="E281" s="2" t="s">
        <v>252</v>
      </c>
      <c r="F281" s="2"/>
      <c r="G281" s="72">
        <f t="shared" si="31"/>
        <v>0</v>
      </c>
      <c r="H281" s="72">
        <f t="shared" si="31"/>
        <v>7904.848</v>
      </c>
      <c r="I281" s="72">
        <f t="shared" si="31"/>
        <v>7904.848</v>
      </c>
    </row>
    <row r="282" spans="1:9" ht="30">
      <c r="A282" s="7" t="s">
        <v>156</v>
      </c>
      <c r="B282" s="4"/>
      <c r="C282" s="5" t="s">
        <v>181</v>
      </c>
      <c r="D282" s="62" t="s">
        <v>150</v>
      </c>
      <c r="E282" s="2" t="s">
        <v>252</v>
      </c>
      <c r="F282" s="2" t="s">
        <v>163</v>
      </c>
      <c r="G282" s="72">
        <f t="shared" si="31"/>
        <v>0</v>
      </c>
      <c r="H282" s="72">
        <f t="shared" si="31"/>
        <v>7904.848</v>
      </c>
      <c r="I282" s="72">
        <f t="shared" si="31"/>
        <v>7904.848</v>
      </c>
    </row>
    <row r="283" spans="1:9" ht="30">
      <c r="A283" s="10" t="s">
        <v>27</v>
      </c>
      <c r="B283" s="4"/>
      <c r="C283" s="5" t="s">
        <v>181</v>
      </c>
      <c r="D283" s="62" t="s">
        <v>150</v>
      </c>
      <c r="E283" s="2" t="s">
        <v>252</v>
      </c>
      <c r="F283" s="2" t="s">
        <v>28</v>
      </c>
      <c r="G283" s="72">
        <v>0</v>
      </c>
      <c r="H283" s="72">
        <v>7904.848</v>
      </c>
      <c r="I283" s="72">
        <v>7904.848</v>
      </c>
    </row>
    <row r="284" spans="1:9" ht="15">
      <c r="A284" s="16" t="s">
        <v>11</v>
      </c>
      <c r="B284" s="41"/>
      <c r="C284" s="15" t="s">
        <v>182</v>
      </c>
      <c r="D284" s="15"/>
      <c r="E284" s="15"/>
      <c r="F284" s="15"/>
      <c r="G284" s="70">
        <f>G285+G293</f>
        <v>833.8639999999999</v>
      </c>
      <c r="H284" s="70">
        <f>H285+H293</f>
        <v>858.752</v>
      </c>
      <c r="I284" s="70">
        <f>I285+I293</f>
        <v>944.627</v>
      </c>
    </row>
    <row r="285" spans="1:9" ht="15">
      <c r="A285" s="16" t="s">
        <v>13</v>
      </c>
      <c r="B285" s="38"/>
      <c r="C285" s="15" t="s">
        <v>182</v>
      </c>
      <c r="D285" s="15" t="s">
        <v>147</v>
      </c>
      <c r="E285" s="15"/>
      <c r="F285" s="15"/>
      <c r="G285" s="70">
        <f>G286</f>
        <v>780.684</v>
      </c>
      <c r="H285" s="70">
        <f>H286</f>
        <v>858.752</v>
      </c>
      <c r="I285" s="70">
        <f>I286</f>
        <v>944.627</v>
      </c>
    </row>
    <row r="286" spans="1:9" ht="79.5" customHeight="1" hidden="1">
      <c r="A286" s="14" t="s">
        <v>31</v>
      </c>
      <c r="B286" s="1"/>
      <c r="C286" s="15" t="s">
        <v>182</v>
      </c>
      <c r="D286" s="15" t="s">
        <v>147</v>
      </c>
      <c r="E286" s="15" t="s">
        <v>51</v>
      </c>
      <c r="F286" s="15"/>
      <c r="G286" s="70">
        <f>G290</f>
        <v>780.684</v>
      </c>
      <c r="H286" s="70">
        <f>H290</f>
        <v>858.752</v>
      </c>
      <c r="I286" s="70">
        <f>I290</f>
        <v>944.627</v>
      </c>
    </row>
    <row r="287" spans="1:9" ht="90.75" customHeight="1" hidden="1">
      <c r="A287" s="9" t="s">
        <v>90</v>
      </c>
      <c r="B287" s="2"/>
      <c r="C287" s="15" t="s">
        <v>182</v>
      </c>
      <c r="D287" s="15" t="s">
        <v>147</v>
      </c>
      <c r="E287" s="5" t="s">
        <v>108</v>
      </c>
      <c r="F287" s="5"/>
      <c r="G287" s="71">
        <f>G290</f>
        <v>780.684</v>
      </c>
      <c r="H287" s="71">
        <f>H290</f>
        <v>858.752</v>
      </c>
      <c r="I287" s="71">
        <f>I290</f>
        <v>944.627</v>
      </c>
    </row>
    <row r="288" spans="1:9" ht="54.75" customHeight="1">
      <c r="A288" s="40" t="s">
        <v>31</v>
      </c>
      <c r="B288" s="1"/>
      <c r="C288" s="15" t="s">
        <v>182</v>
      </c>
      <c r="D288" s="15" t="s">
        <v>147</v>
      </c>
      <c r="E288" s="15" t="s">
        <v>108</v>
      </c>
      <c r="F288" s="15"/>
      <c r="G288" s="70">
        <f aca="true" t="shared" si="32" ref="G288:I290">G289</f>
        <v>780.684</v>
      </c>
      <c r="H288" s="70">
        <f t="shared" si="32"/>
        <v>858.752</v>
      </c>
      <c r="I288" s="70">
        <f t="shared" si="32"/>
        <v>944.627</v>
      </c>
    </row>
    <row r="289" spans="1:9" ht="33.75" customHeight="1">
      <c r="A289" s="9" t="s">
        <v>90</v>
      </c>
      <c r="B289" s="2"/>
      <c r="C289" s="5" t="s">
        <v>182</v>
      </c>
      <c r="D289" s="5" t="s">
        <v>147</v>
      </c>
      <c r="E289" s="5" t="s">
        <v>128</v>
      </c>
      <c r="F289" s="5"/>
      <c r="G289" s="71">
        <f t="shared" si="32"/>
        <v>780.684</v>
      </c>
      <c r="H289" s="71">
        <f t="shared" si="32"/>
        <v>858.752</v>
      </c>
      <c r="I289" s="71">
        <f t="shared" si="32"/>
        <v>944.627</v>
      </c>
    </row>
    <row r="290" spans="1:9" ht="23.25" customHeight="1">
      <c r="A290" s="10" t="s">
        <v>123</v>
      </c>
      <c r="B290" s="2"/>
      <c r="C290" s="5" t="s">
        <v>182</v>
      </c>
      <c r="D290" s="5" t="s">
        <v>147</v>
      </c>
      <c r="E290" s="5" t="s">
        <v>80</v>
      </c>
      <c r="F290" s="5"/>
      <c r="G290" s="71">
        <f>G291</f>
        <v>780.684</v>
      </c>
      <c r="H290" s="71">
        <f t="shared" si="32"/>
        <v>858.752</v>
      </c>
      <c r="I290" s="71">
        <f t="shared" si="32"/>
        <v>944.627</v>
      </c>
    </row>
    <row r="291" spans="1:9" ht="23.25" customHeight="1">
      <c r="A291" s="10" t="s">
        <v>184</v>
      </c>
      <c r="B291" s="12"/>
      <c r="C291" s="5" t="s">
        <v>182</v>
      </c>
      <c r="D291" s="5" t="s">
        <v>147</v>
      </c>
      <c r="E291" s="5" t="s">
        <v>80</v>
      </c>
      <c r="F291" s="5" t="s">
        <v>183</v>
      </c>
      <c r="G291" s="71">
        <f>G292</f>
        <v>780.684</v>
      </c>
      <c r="H291" s="71">
        <f>H292</f>
        <v>858.752</v>
      </c>
      <c r="I291" s="71">
        <f>I292</f>
        <v>944.627</v>
      </c>
    </row>
    <row r="292" spans="1:9" ht="34.5" customHeight="1">
      <c r="A292" s="13" t="s">
        <v>41</v>
      </c>
      <c r="B292" s="12"/>
      <c r="C292" s="5" t="s">
        <v>182</v>
      </c>
      <c r="D292" s="5" t="s">
        <v>147</v>
      </c>
      <c r="E292" s="5" t="s">
        <v>80</v>
      </c>
      <c r="F292" s="5" t="s">
        <v>40</v>
      </c>
      <c r="G292" s="71">
        <v>780.684</v>
      </c>
      <c r="H292" s="71">
        <v>858.752</v>
      </c>
      <c r="I292" s="71">
        <v>944.627</v>
      </c>
    </row>
    <row r="293" spans="1:9" s="32" customFormat="1" ht="17.25" customHeight="1">
      <c r="A293" s="8" t="s">
        <v>249</v>
      </c>
      <c r="B293" s="41"/>
      <c r="C293" s="15" t="s">
        <v>182</v>
      </c>
      <c r="D293" s="15" t="s">
        <v>149</v>
      </c>
      <c r="E293" s="15"/>
      <c r="F293" s="15"/>
      <c r="G293" s="70">
        <f aca="true" t="shared" si="33" ref="G293:I298">G294</f>
        <v>53.18</v>
      </c>
      <c r="H293" s="70">
        <f t="shared" si="33"/>
        <v>0</v>
      </c>
      <c r="I293" s="70">
        <f t="shared" si="33"/>
        <v>0</v>
      </c>
    </row>
    <row r="294" spans="1:9" s="32" customFormat="1" ht="60.75" customHeight="1">
      <c r="A294" s="8" t="s">
        <v>250</v>
      </c>
      <c r="B294" s="41"/>
      <c r="C294" s="15" t="s">
        <v>182</v>
      </c>
      <c r="D294" s="15" t="s">
        <v>149</v>
      </c>
      <c r="E294" s="42" t="s">
        <v>65</v>
      </c>
      <c r="F294" s="15"/>
      <c r="G294" s="70">
        <f t="shared" si="33"/>
        <v>53.18</v>
      </c>
      <c r="H294" s="70">
        <f t="shared" si="33"/>
        <v>0</v>
      </c>
      <c r="I294" s="70">
        <f t="shared" si="33"/>
        <v>0</v>
      </c>
    </row>
    <row r="295" spans="1:9" ht="34.5" customHeight="1">
      <c r="A295" s="36" t="s">
        <v>228</v>
      </c>
      <c r="B295" s="12"/>
      <c r="C295" s="5" t="s">
        <v>182</v>
      </c>
      <c r="D295" s="5" t="s">
        <v>149</v>
      </c>
      <c r="E295" s="2" t="s">
        <v>229</v>
      </c>
      <c r="F295" s="5"/>
      <c r="G295" s="71">
        <f t="shared" si="33"/>
        <v>53.18</v>
      </c>
      <c r="H295" s="71">
        <f t="shared" si="33"/>
        <v>0</v>
      </c>
      <c r="I295" s="71">
        <f t="shared" si="33"/>
        <v>0</v>
      </c>
    </row>
    <row r="296" spans="1:9" ht="39" customHeight="1">
      <c r="A296" s="49" t="s">
        <v>231</v>
      </c>
      <c r="B296" s="12"/>
      <c r="C296" s="5" t="s">
        <v>182</v>
      </c>
      <c r="D296" s="5" t="s">
        <v>149</v>
      </c>
      <c r="E296" s="2" t="s">
        <v>230</v>
      </c>
      <c r="F296" s="5"/>
      <c r="G296" s="71">
        <f t="shared" si="33"/>
        <v>53.18</v>
      </c>
      <c r="H296" s="71">
        <f t="shared" si="33"/>
        <v>0</v>
      </c>
      <c r="I296" s="71">
        <f t="shared" si="33"/>
        <v>0</v>
      </c>
    </row>
    <row r="297" spans="1:9" ht="55.5" customHeight="1">
      <c r="A297" s="49" t="s">
        <v>251</v>
      </c>
      <c r="B297" s="12"/>
      <c r="C297" s="5" t="s">
        <v>182</v>
      </c>
      <c r="D297" s="5" t="s">
        <v>149</v>
      </c>
      <c r="E297" s="2" t="s">
        <v>248</v>
      </c>
      <c r="F297" s="5"/>
      <c r="G297" s="71">
        <f t="shared" si="33"/>
        <v>53.18</v>
      </c>
      <c r="H297" s="71">
        <f t="shared" si="33"/>
        <v>0</v>
      </c>
      <c r="I297" s="71">
        <f t="shared" si="33"/>
        <v>0</v>
      </c>
    </row>
    <row r="298" spans="1:9" ht="34.5" customHeight="1">
      <c r="A298" s="10" t="s">
        <v>184</v>
      </c>
      <c r="B298" s="12"/>
      <c r="C298" s="5" t="s">
        <v>182</v>
      </c>
      <c r="D298" s="5" t="s">
        <v>149</v>
      </c>
      <c r="E298" s="2" t="s">
        <v>248</v>
      </c>
      <c r="F298" s="5" t="s">
        <v>183</v>
      </c>
      <c r="G298" s="71">
        <f t="shared" si="33"/>
        <v>53.18</v>
      </c>
      <c r="H298" s="71">
        <f t="shared" si="33"/>
        <v>0</v>
      </c>
      <c r="I298" s="71">
        <f t="shared" si="33"/>
        <v>0</v>
      </c>
    </row>
    <row r="299" spans="1:9" ht="33.75" customHeight="1">
      <c r="A299" s="13" t="s">
        <v>41</v>
      </c>
      <c r="B299" s="12"/>
      <c r="C299" s="5" t="s">
        <v>182</v>
      </c>
      <c r="D299" s="5" t="s">
        <v>149</v>
      </c>
      <c r="E299" s="2" t="s">
        <v>248</v>
      </c>
      <c r="F299" s="5" t="s">
        <v>40</v>
      </c>
      <c r="G299" s="71">
        <v>53.18</v>
      </c>
      <c r="H299" s="71">
        <v>0</v>
      </c>
      <c r="I299" s="71">
        <v>0</v>
      </c>
    </row>
    <row r="300" ht="12">
      <c r="A300" s="51"/>
    </row>
    <row r="301" ht="12">
      <c r="A301" s="51"/>
    </row>
    <row r="302" spans="1:8" ht="19.5" customHeight="1">
      <c r="A302" s="51"/>
      <c r="H302" s="46"/>
    </row>
    <row r="303" ht="18.75" customHeight="1">
      <c r="A303" s="51"/>
    </row>
    <row r="309" spans="1:8" s="46" customFormat="1" ht="30" customHeight="1">
      <c r="A309" s="23"/>
      <c r="B309" s="23"/>
      <c r="C309" s="24"/>
      <c r="D309" s="24"/>
      <c r="E309" s="63"/>
      <c r="F309" s="24"/>
      <c r="G309" s="78"/>
      <c r="H309" s="3"/>
    </row>
    <row r="310" ht="30" customHeight="1"/>
    <row r="311" spans="1:6" ht="12" hidden="1">
      <c r="A311" s="51"/>
      <c r="B311" s="3"/>
      <c r="C311" s="3"/>
      <c r="D311" s="3"/>
      <c r="E311" s="3"/>
      <c r="F311" s="3"/>
    </row>
    <row r="312" spans="1:6" ht="12" hidden="1">
      <c r="A312" s="51"/>
      <c r="B312" s="3"/>
      <c r="C312" s="3"/>
      <c r="D312" s="3"/>
      <c r="E312" s="3"/>
      <c r="F312" s="3"/>
    </row>
    <row r="313" spans="1:6" ht="12" hidden="1">
      <c r="A313" s="51"/>
      <c r="B313" s="3"/>
      <c r="C313" s="3"/>
      <c r="D313" s="3"/>
      <c r="E313" s="3"/>
      <c r="F313" s="3"/>
    </row>
    <row r="314" spans="1:6" ht="0.75" customHeight="1">
      <c r="A314" s="51"/>
      <c r="B314" s="3"/>
      <c r="C314" s="3"/>
      <c r="D314" s="3"/>
      <c r="E314" s="3"/>
      <c r="F314" s="3"/>
    </row>
    <row r="315" spans="1:6" ht="12">
      <c r="A315" s="51"/>
      <c r="B315" s="3"/>
      <c r="C315" s="3"/>
      <c r="D315" s="3"/>
      <c r="E315" s="3"/>
      <c r="F315" s="3"/>
    </row>
    <row r="316" spans="1:6" ht="12">
      <c r="A316" s="51"/>
      <c r="B316" s="3"/>
      <c r="C316" s="3"/>
      <c r="D316" s="3"/>
      <c r="E316" s="3"/>
      <c r="F316" s="3"/>
    </row>
    <row r="317" spans="1:6" ht="12">
      <c r="A317" s="51"/>
      <c r="B317" s="3"/>
      <c r="C317" s="3"/>
      <c r="D317" s="3"/>
      <c r="E317" s="3"/>
      <c r="F317" s="3"/>
    </row>
    <row r="318" spans="1:6" ht="12">
      <c r="A318" s="51"/>
      <c r="B318" s="3"/>
      <c r="C318" s="3"/>
      <c r="D318" s="3"/>
      <c r="E318" s="3"/>
      <c r="F318" s="3"/>
    </row>
    <row r="319" spans="1:6" ht="12">
      <c r="A319" s="51"/>
      <c r="B319" s="3"/>
      <c r="C319" s="3"/>
      <c r="D319" s="3"/>
      <c r="E319" s="3"/>
      <c r="F319" s="3"/>
    </row>
    <row r="320" spans="1:6" ht="31.5" customHeight="1">
      <c r="A320" s="51"/>
      <c r="B320" s="3"/>
      <c r="C320" s="3"/>
      <c r="D320" s="3"/>
      <c r="E320" s="3"/>
      <c r="F320" s="3"/>
    </row>
    <row r="321" spans="1:6" ht="27.75" customHeight="1">
      <c r="A321" s="51"/>
      <c r="B321" s="3"/>
      <c r="C321" s="3"/>
      <c r="D321" s="3"/>
      <c r="E321" s="3"/>
      <c r="F321" s="3"/>
    </row>
    <row r="322" spans="1:6" ht="12">
      <c r="A322" s="51"/>
      <c r="B322" s="3"/>
      <c r="C322" s="3"/>
      <c r="D322" s="3"/>
      <c r="E322" s="3"/>
      <c r="F322" s="3"/>
    </row>
    <row r="323" spans="1:6" ht="12">
      <c r="A323" s="51"/>
      <c r="B323" s="3"/>
      <c r="C323" s="3"/>
      <c r="D323" s="3"/>
      <c r="E323" s="3"/>
      <c r="F323" s="3"/>
    </row>
    <row r="324" spans="1:6" ht="12">
      <c r="A324" s="51"/>
      <c r="B324" s="3"/>
      <c r="C324" s="3"/>
      <c r="D324" s="3"/>
      <c r="E324" s="3"/>
      <c r="F324" s="3"/>
    </row>
    <row r="325" spans="1:6" ht="12">
      <c r="A325" s="51"/>
      <c r="B325" s="3"/>
      <c r="C325" s="3"/>
      <c r="D325" s="3"/>
      <c r="E325" s="3"/>
      <c r="F325" s="3"/>
    </row>
    <row r="326" spans="1:6" ht="12">
      <c r="A326" s="51"/>
      <c r="B326" s="3"/>
      <c r="C326" s="3"/>
      <c r="D326" s="3"/>
      <c r="E326" s="3"/>
      <c r="F326" s="3"/>
    </row>
    <row r="329" ht="102" customHeight="1"/>
    <row r="332" ht="19.5" customHeight="1"/>
    <row r="333" ht="12" customHeight="1"/>
    <row r="334" ht="66" customHeight="1"/>
    <row r="335" ht="31.5" customHeight="1"/>
    <row r="336" ht="18" customHeight="1"/>
    <row r="337" ht="12" customHeight="1"/>
    <row r="338" ht="62.25" customHeight="1"/>
    <row r="339" ht="34.5" customHeight="1"/>
    <row r="340" ht="15.75" customHeight="1"/>
    <row r="341" ht="30.75" customHeight="1" hidden="1"/>
    <row r="347" ht="12.75">
      <c r="H347" s="32"/>
    </row>
    <row r="348" ht="12">
      <c r="H348" s="64"/>
    </row>
    <row r="349" ht="12">
      <c r="H349" s="64"/>
    </row>
    <row r="350" ht="12.75">
      <c r="H350" s="47"/>
    </row>
    <row r="351" ht="111.75" customHeight="1"/>
    <row r="354" spans="1:8" s="32" customFormat="1" ht="19.5" customHeight="1">
      <c r="A354" s="23"/>
      <c r="B354" s="23"/>
      <c r="C354" s="24"/>
      <c r="D354" s="24"/>
      <c r="E354" s="63"/>
      <c r="F354" s="24"/>
      <c r="G354" s="79"/>
      <c r="H354" s="3"/>
    </row>
    <row r="355" spans="1:8" s="64" customFormat="1" ht="31.5" customHeight="1">
      <c r="A355" s="23"/>
      <c r="B355" s="23"/>
      <c r="C355" s="24"/>
      <c r="D355" s="24"/>
      <c r="E355" s="63"/>
      <c r="F355" s="24"/>
      <c r="G355" s="80"/>
      <c r="H355" s="3"/>
    </row>
    <row r="356" spans="1:8" s="64" customFormat="1" ht="60" customHeight="1">
      <c r="A356" s="23"/>
      <c r="B356" s="23"/>
      <c r="C356" s="24"/>
      <c r="D356" s="24"/>
      <c r="E356" s="63"/>
      <c r="F356" s="24"/>
      <c r="G356" s="80"/>
      <c r="H356" s="3"/>
    </row>
    <row r="357" spans="1:8" s="47" customFormat="1" ht="97.5" customHeight="1">
      <c r="A357" s="23"/>
      <c r="B357" s="23"/>
      <c r="C357" s="24"/>
      <c r="D357" s="24"/>
      <c r="E357" s="63"/>
      <c r="F357" s="24"/>
      <c r="G357" s="81"/>
      <c r="H357" s="3"/>
    </row>
    <row r="358" ht="16.5" customHeight="1">
      <c r="H358" s="46"/>
    </row>
    <row r="359" ht="54" customHeight="1"/>
    <row r="360" ht="55.5" customHeight="1"/>
    <row r="362" ht="30.75" customHeight="1"/>
    <row r="363" ht="17.25" customHeight="1"/>
    <row r="364" ht="30.75" customHeight="1"/>
    <row r="365" spans="1:8" s="46" customFormat="1" ht="30" customHeight="1">
      <c r="A365" s="23"/>
      <c r="B365" s="23"/>
      <c r="C365" s="24"/>
      <c r="D365" s="24"/>
      <c r="E365" s="63"/>
      <c r="F365" s="24"/>
      <c r="G365" s="78"/>
      <c r="H365" s="3"/>
    </row>
    <row r="367" ht="52.5" customHeight="1"/>
    <row r="368" ht="113.25" customHeight="1"/>
  </sheetData>
  <sheetProtection/>
  <autoFilter ref="A6:I6"/>
  <mergeCells count="9">
    <mergeCell ref="G1:I1"/>
    <mergeCell ref="A4:A5"/>
    <mergeCell ref="B4:B5"/>
    <mergeCell ref="C4:C5"/>
    <mergeCell ref="D4:D5"/>
    <mergeCell ref="E4:E5"/>
    <mergeCell ref="F4:F5"/>
    <mergeCell ref="G4:I4"/>
    <mergeCell ref="A2:I2"/>
  </mergeCells>
  <printOptions/>
  <pageMargins left="0.3937007874015748" right="0.35433070866141736" top="0.7480314960629921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2017-11-28T13:06:15Z</cp:lastPrinted>
  <dcterms:created xsi:type="dcterms:W3CDTF">2007-11-15T12:43:49Z</dcterms:created>
  <dcterms:modified xsi:type="dcterms:W3CDTF">2017-11-28T13:06:27Z</dcterms:modified>
  <cp:category/>
  <cp:version/>
  <cp:contentType/>
  <cp:contentStatus/>
</cp:coreProperties>
</file>